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3 AFFAIRES EN COURS\GREGOIRE ANDRE\NANCY HOTEL DES PAGES PHASE 2 G. André (n° 2024-554)\2 DCË\6 cctp cpg\"/>
    </mc:Choice>
  </mc:AlternateContent>
  <xr:revisionPtr revIDLastSave="0" documentId="13_ncr:1_{46DD8489-4915-43F0-8E0C-13FF0567A05B}" xr6:coauthVersionLast="47" xr6:coauthVersionMax="47" xr10:uidLastSave="{00000000-0000-0000-0000-000000000000}"/>
  <bookViews>
    <workbookView xWindow="-19320" yWindow="-120" windowWidth="19440" windowHeight="15000" xr2:uid="{14A3B67A-CCE2-4786-B70B-6DF76E518A7A}"/>
  </bookViews>
  <sheets>
    <sheet name="pdg7" sheetId="22" r:id="rId1"/>
    <sheet name="LOT 7 Peint" sheetId="8" r:id="rId2"/>
  </sheets>
  <definedNames>
    <definedName name="Excel_BuiltIn_Print_Area_1_1">#REF!</definedName>
    <definedName name="Excel_BuiltIn_Print_Area_1_1_1">#REF!</definedName>
    <definedName name="Excel_BuiltIn_Print_Area_1_1_1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4_1">#REF!</definedName>
    <definedName name="Excel_BuiltIn_Print_Area_15">#REF!</definedName>
    <definedName name="Excel_BuiltIn_Print_Area_15_1">#REF!</definedName>
    <definedName name="Excel_BuiltIn_Print_Area_16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8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_1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7_1">#REF!</definedName>
    <definedName name="Excel_BuiltIn_Print_Titles_18">#REF!</definedName>
    <definedName name="Excel_BuiltIn_Print_Titles_19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4_1">#REF!</definedName>
    <definedName name="Excel_BuiltIn_Print_Titles_5_1">#REF!</definedName>
    <definedName name="Excel_BuiltIn_Print_Titles_6_1">#REF!</definedName>
    <definedName name="Excel_BuiltIn_Print_Titles_7_1">#REF!</definedName>
    <definedName name="Excel_BuiltIn_Print_Titles_8_1">#REF!</definedName>
    <definedName name="_xlnm.Print_Titles" localSheetId="1">'LOT 7 Peint'!$1:$2</definedName>
    <definedName name="_xlnm.Print_Area" localSheetId="1">'LOT 7 Peint'!$A$1:$G$112</definedName>
    <definedName name="_xlnm.Print_Area" localSheetId="0">'pdg7'!$A$1:$C$38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" i="8" l="1"/>
  <c r="G71" i="8"/>
  <c r="G70" i="8"/>
  <c r="G69" i="8"/>
  <c r="G68" i="8"/>
  <c r="G66" i="8"/>
  <c r="G65" i="8"/>
  <c r="F67" i="8" s="1"/>
  <c r="G64" i="8"/>
  <c r="G63" i="8"/>
  <c r="G62" i="8"/>
  <c r="G61" i="8"/>
  <c r="G60" i="8"/>
  <c r="G58" i="8"/>
  <c r="G57" i="8"/>
  <c r="G56" i="8"/>
  <c r="G36" i="8"/>
  <c r="H105" i="8"/>
  <c r="G105" i="8"/>
  <c r="G110" i="8" s="1"/>
  <c r="H91" i="8"/>
  <c r="G91" i="8"/>
  <c r="H63" i="8"/>
  <c r="H57" i="8"/>
  <c r="G51" i="8"/>
  <c r="G47" i="8"/>
  <c r="G44" i="8"/>
  <c r="G34" i="8"/>
  <c r="G30" i="8"/>
  <c r="H34" i="8"/>
  <c r="G31" i="8"/>
  <c r="G10" i="8"/>
  <c r="A100" i="8"/>
  <c r="H100" i="8"/>
  <c r="H112" i="8"/>
  <c r="H111" i="8"/>
  <c r="H110" i="8"/>
  <c r="G90" i="8"/>
  <c r="H99" i="8"/>
  <c r="H98" i="8"/>
  <c r="H97" i="8"/>
  <c r="H85" i="8"/>
  <c r="H84" i="8"/>
  <c r="H83" i="8"/>
  <c r="H81" i="8"/>
  <c r="A81" i="8"/>
  <c r="H80" i="8"/>
  <c r="G80" i="8"/>
  <c r="A80" i="8"/>
  <c r="H77" i="8"/>
  <c r="A77" i="8"/>
  <c r="H76" i="8"/>
  <c r="G76" i="8"/>
  <c r="A76" i="8"/>
  <c r="H73" i="8"/>
  <c r="A73" i="8"/>
  <c r="H72" i="8"/>
  <c r="A72" i="8"/>
  <c r="H67" i="8"/>
  <c r="A67" i="8"/>
  <c r="H66" i="8"/>
  <c r="A66" i="8"/>
  <c r="H12" i="8"/>
  <c r="A12" i="8"/>
  <c r="H11" i="8"/>
  <c r="G11" i="8"/>
  <c r="A11" i="8"/>
  <c r="H59" i="8"/>
  <c r="A59" i="8"/>
  <c r="H58" i="8"/>
  <c r="A58" i="8"/>
  <c r="H18" i="8"/>
  <c r="A18" i="8"/>
  <c r="H17" i="8"/>
  <c r="G17" i="8"/>
  <c r="A17" i="8"/>
  <c r="H82" i="8"/>
  <c r="H86" i="8"/>
  <c r="H87" i="8"/>
  <c r="H88" i="8"/>
  <c r="H89" i="8"/>
  <c r="H90" i="8"/>
  <c r="H96" i="8"/>
  <c r="H101" i="8"/>
  <c r="H102" i="8"/>
  <c r="H109" i="8"/>
  <c r="A109" i="8"/>
  <c r="A102" i="8"/>
  <c r="A101" i="8"/>
  <c r="A96" i="8"/>
  <c r="A90" i="8"/>
  <c r="A88" i="8"/>
  <c r="A87" i="8"/>
  <c r="A86" i="8"/>
  <c r="A89" i="8"/>
  <c r="A13" i="8"/>
  <c r="A14" i="8"/>
  <c r="A15" i="8"/>
  <c r="A20" i="8"/>
  <c r="A21" i="8"/>
  <c r="A22" i="8"/>
  <c r="A23" i="8"/>
  <c r="A24" i="8"/>
  <c r="A25" i="8"/>
  <c r="A26" i="8"/>
  <c r="A27" i="8"/>
  <c r="A29" i="8"/>
  <c r="A31" i="8"/>
  <c r="A32" i="8"/>
  <c r="A33" i="8"/>
  <c r="A37" i="8"/>
  <c r="A38" i="8"/>
  <c r="A39" i="8"/>
  <c r="A40" i="8"/>
  <c r="A41" i="8"/>
  <c r="A43" i="8"/>
  <c r="A45" i="8"/>
  <c r="A48" i="8"/>
  <c r="A49" i="8"/>
  <c r="A55" i="8"/>
  <c r="A50" i="8"/>
  <c r="A52" i="8"/>
  <c r="A54" i="8"/>
  <c r="A60" i="8"/>
  <c r="A61" i="8"/>
  <c r="A62" i="8"/>
  <c r="A64" i="8"/>
  <c r="A68" i="8"/>
  <c r="A69" i="8"/>
  <c r="A70" i="8"/>
  <c r="A74" i="8"/>
  <c r="A78" i="8"/>
  <c r="A82" i="8"/>
  <c r="H13" i="8"/>
  <c r="H14" i="8"/>
  <c r="H15" i="8"/>
  <c r="H16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6" i="8"/>
  <c r="H37" i="8"/>
  <c r="H38" i="8"/>
  <c r="H39" i="8"/>
  <c r="H40" i="8"/>
  <c r="H41" i="8"/>
  <c r="H42" i="8"/>
  <c r="H43" i="8"/>
  <c r="H44" i="8"/>
  <c r="H45" i="8"/>
  <c r="H47" i="8"/>
  <c r="H48" i="8"/>
  <c r="H49" i="8"/>
  <c r="H55" i="8"/>
  <c r="H50" i="8"/>
  <c r="H51" i="8"/>
  <c r="H52" i="8"/>
  <c r="H53" i="8"/>
  <c r="H54" i="8"/>
  <c r="H60" i="8"/>
  <c r="H61" i="8"/>
  <c r="H62" i="8"/>
  <c r="H64" i="8"/>
  <c r="H65" i="8"/>
  <c r="H68" i="8"/>
  <c r="H69" i="8"/>
  <c r="H70" i="8"/>
  <c r="H71" i="8"/>
  <c r="H74" i="8"/>
  <c r="H75" i="8"/>
  <c r="H78" i="8"/>
  <c r="H79" i="8"/>
  <c r="H10" i="8"/>
  <c r="A10" i="8" s="1"/>
  <c r="A57" i="8" l="1"/>
  <c r="A63" i="8"/>
  <c r="F12" i="8"/>
  <c r="A34" i="8"/>
  <c r="G97" i="8"/>
  <c r="G111" i="8"/>
  <c r="G112" i="8" s="1"/>
  <c r="A105" i="8"/>
  <c r="A91" i="8"/>
  <c r="A16" i="8"/>
  <c r="A51" i="8"/>
  <c r="A65" i="8"/>
  <c r="A44" i="8"/>
  <c r="A36" i="8"/>
  <c r="A30" i="8"/>
  <c r="A75" i="8"/>
  <c r="A53" i="8"/>
  <c r="A47" i="8"/>
  <c r="A42" i="8"/>
  <c r="A28" i="8"/>
  <c r="A79" i="8"/>
  <c r="A71" i="8"/>
  <c r="G79" i="8" l="1"/>
  <c r="F81" i="8" s="1"/>
  <c r="G75" i="8"/>
  <c r="F77" i="8" s="1"/>
  <c r="F73" i="8" l="1"/>
  <c r="G53" i="8" l="1"/>
  <c r="G42" i="8"/>
  <c r="G28" i="8"/>
  <c r="G16" i="8"/>
  <c r="F18" i="8" l="1"/>
  <c r="F59" i="8"/>
  <c r="G83" i="8" s="1"/>
  <c r="G84" i="8" l="1"/>
  <c r="G85" i="8" s="1"/>
  <c r="G98" i="8" l="1"/>
  <c r="G99" i="8" s="1"/>
</calcChain>
</file>

<file path=xl/sharedStrings.xml><?xml version="1.0" encoding="utf-8"?>
<sst xmlns="http://schemas.openxmlformats.org/spreadsheetml/2006/main" count="122" uniqueCount="99">
  <si>
    <t>N°</t>
  </si>
  <si>
    <t xml:space="preserve">n° CCTP </t>
  </si>
  <si>
    <t xml:space="preserve">Désignation des ouvrages </t>
  </si>
  <si>
    <t xml:space="preserve">Sommes </t>
  </si>
  <si>
    <t>U</t>
  </si>
  <si>
    <t>m2</t>
  </si>
  <si>
    <t xml:space="preserve">TVA 20 % </t>
  </si>
  <si>
    <t xml:space="preserve">TOTAL TTC </t>
  </si>
  <si>
    <t>NANCY</t>
  </si>
  <si>
    <t>TRANCHE 2</t>
  </si>
  <si>
    <t>DOSSIER DE CONSULTATION DES ENTREPRISES (DCE)</t>
  </si>
  <si>
    <t>Architecture et patrimoine</t>
  </si>
  <si>
    <t>Atelier Grégoire ANDRÉ</t>
  </si>
  <si>
    <t xml:space="preserve">19, rue Montesquieu - 54 000 NANCY </t>
  </si>
  <si>
    <t>Tél. 03 83 20 71 87 - fax. 03 83 21 60 81 - atelier@andrepatrimoine.fr</t>
  </si>
  <si>
    <t>Économiste</t>
  </si>
  <si>
    <t>Cabinet Philippe GRANDFILS</t>
  </si>
  <si>
    <t xml:space="preserve">75, avenue Parmentier - 75 544 PARIS CEDEX 11 </t>
  </si>
  <si>
    <t>Bureau d’Etude Fluides</t>
  </si>
  <si>
    <t>BET LOUVET SAS</t>
  </si>
  <si>
    <t>13-15, avenue de la Garenne – 54 000 NANCY</t>
  </si>
  <si>
    <t>Bureau d’Etude Structures</t>
  </si>
  <si>
    <t>BET OMNITECH SAS</t>
  </si>
  <si>
    <t>7, chemin de la Moselle – 57 160 SCY CHAZELLES</t>
  </si>
  <si>
    <t>Ens</t>
  </si>
  <si>
    <t>ENS</t>
  </si>
  <si>
    <t xml:space="preserve">Peinture sur subjectiles bois neufs : </t>
  </si>
  <si>
    <t>Mise en peinture des menuiseries neuves</t>
  </si>
  <si>
    <t xml:space="preserve">Peinture sur subjectiles bois ancien : </t>
  </si>
  <si>
    <t>Mise en peinture des menuiseries en restauration</t>
  </si>
  <si>
    <t xml:space="preserve">Mise en peinture des lisses en bois </t>
  </si>
  <si>
    <t xml:space="preserve">Mise en peinture des persiennes en restauration </t>
  </si>
  <si>
    <t xml:space="preserve">Peinture sur  subjectile métallique neuf : </t>
  </si>
  <si>
    <t xml:space="preserve">Peinture sur subjectiles métallique ancien : </t>
  </si>
  <si>
    <t xml:space="preserve">Mise en peintures des persiennes neuves compris quincailleries et espagnolettes </t>
  </si>
  <si>
    <t>TOTAL HT LOT 7 PEINTURE</t>
  </si>
  <si>
    <t>01.00</t>
  </si>
  <si>
    <t>02.00</t>
  </si>
  <si>
    <t>03.00</t>
  </si>
  <si>
    <t>03.01</t>
  </si>
  <si>
    <t>03.02</t>
  </si>
  <si>
    <t>04.00</t>
  </si>
  <si>
    <t>PEINTURE</t>
  </si>
  <si>
    <t>05.00</t>
  </si>
  <si>
    <t>06.00</t>
  </si>
  <si>
    <t xml:space="preserve">DECAPAGE DE BOISERIES PEINTES AU PLOMB </t>
  </si>
  <si>
    <t>RECHERCHE DE LA COUCHE ORIGINELLE (POLYCHROMIE):</t>
  </si>
  <si>
    <t xml:space="preserve">PEINTURE EXTERIEURE </t>
  </si>
  <si>
    <t xml:space="preserve">VITRERIE </t>
  </si>
  <si>
    <t xml:space="preserve">ECHAFAUDAGES ET PROTECTIONS </t>
  </si>
  <si>
    <t>PM : Le vitrage des menuiseries bois est prévu au titre du lot 5 Menuiserie.</t>
  </si>
  <si>
    <t xml:space="preserve">NETTOYAGES DE MISE EN SERVICE </t>
  </si>
  <si>
    <t xml:space="preserve">DOSSIER DES OUVRAGES EXECUTES </t>
  </si>
  <si>
    <t>Forf</t>
  </si>
  <si>
    <t>07.00</t>
  </si>
  <si>
    <t>08.00</t>
  </si>
  <si>
    <r>
      <t xml:space="preserve">Toutes coordinations à prévoir avec l'entreprise titulaire du </t>
    </r>
    <r>
      <rPr>
        <b/>
        <sz val="11"/>
        <color theme="1"/>
        <rFont val="Times New Roman"/>
        <family val="1"/>
      </rPr>
      <t>lot Menuiserie</t>
    </r>
    <r>
      <rPr>
        <sz val="11"/>
        <color theme="1"/>
        <rFont val="Times New Roman"/>
        <family val="1"/>
      </rPr>
      <t xml:space="preserve"> pour exécution des impressions et peinture sur les menuiseries neuves.</t>
    </r>
  </si>
  <si>
    <t xml:space="preserve">PSE </t>
  </si>
  <si>
    <t>08.01</t>
  </si>
  <si>
    <t>08.02</t>
  </si>
  <si>
    <t>RESTAURATION DES COUVERTURES, CHARPENTES, FAÇADES ET MENUISERIES DE L’HÔTEL DES PAGES</t>
  </si>
  <si>
    <t>JUILLET 2025</t>
  </si>
  <si>
    <t>HOTEL DES PAGES
Place de la Carrière</t>
  </si>
  <si>
    <r>
      <t>Ministère de la Justice</t>
    </r>
    <r>
      <rPr>
        <u/>
        <sz val="10"/>
        <rFont val="Times New Roman"/>
        <family val="1"/>
      </rPr>
      <t xml:space="preserve">
</t>
    </r>
    <r>
      <rPr>
        <sz val="10"/>
        <rFont val="Times New Roman"/>
        <family val="1"/>
      </rPr>
      <t>Délégation Interrégionale Grand Est
Département de l’Immobilier de Nancy
20, boulevard de la Mothe
54002 Nancy cédex</t>
    </r>
    <r>
      <rPr>
        <u/>
        <sz val="10"/>
        <rFont val="Times New Roman"/>
        <family val="1"/>
      </rPr>
      <t xml:space="preserve">
</t>
    </r>
  </si>
  <si>
    <t>Tél. 03 83 28 85 85 – betlouvet@louvet.fr</t>
  </si>
  <si>
    <t>Tél. 03 87 18 11 40 – betomnitech@wanadoo.fr</t>
  </si>
  <si>
    <t>Tél. 01 58 30 61 83 - philippegrandfils@gmail.com</t>
  </si>
  <si>
    <t>Bureau d’Etude Economie circulaire</t>
  </si>
  <si>
    <t>RE!NOUVEAU</t>
  </si>
  <si>
    <t>24, rue Saint-Lambert – 54 000 NANCY</t>
  </si>
  <si>
    <t>contact@re-nouveau.fr</t>
  </si>
  <si>
    <t>Les quantités ci-dessous sont données à titre indicatif, celles-ci représentent les quantités minimum à mettre en œuvre, il appartiendra à l'entreprise de valider ou  d'adapter les quantités dans le cadre de son offre  globale et forfaitaire</t>
  </si>
  <si>
    <t>Uni.</t>
  </si>
  <si>
    <t>Quant.</t>
  </si>
  <si>
    <t xml:space="preserve">P.Unit. </t>
  </si>
  <si>
    <t>LOT 7 - PEINTURE</t>
  </si>
  <si>
    <t>LOT N°7</t>
  </si>
  <si>
    <t>s/t</t>
  </si>
  <si>
    <t>PSE N° 6 - Passerelle</t>
  </si>
  <si>
    <t>MONTANT TOTAL HT - PSE N° 6</t>
  </si>
  <si>
    <t>MONTANT TOTAL TTC - PSE N° 6</t>
  </si>
  <si>
    <t>MONTANT TOTAL HT - PSE N° 7</t>
  </si>
  <si>
    <t>MONTANT TOTAL TTC - PSE N° 7</t>
  </si>
  <si>
    <t>Sur menuiseries bois neuves et sur persiennes neuve ( peinture à l'huile)</t>
  </si>
  <si>
    <t xml:space="preserve">Mise en peinture des persiennes neuves </t>
  </si>
  <si>
    <t xml:space="preserve">PM : échafaudages extérieurs prévus réalisés au titre du lot Maçonnerie - Pierre de taille </t>
  </si>
  <si>
    <t xml:space="preserve">Mise en peinture du garde-corps de l'escalier en maçonnerie </t>
  </si>
  <si>
    <t>BATIMENTS D + E + F</t>
  </si>
  <si>
    <t>Persiennes</t>
  </si>
  <si>
    <t>20 sondages stratigraphiques sur menuiseries et notamment : menuiseries (104 D, 004 F, 105 F, 106 F *2, 103 F, 101 F, 103 E)</t>
  </si>
  <si>
    <t xml:space="preserve">persiennes (105 D, 106 F, 103 E ), porte (001 D, porte et Menuiserie porche) </t>
  </si>
  <si>
    <t>Lisses et garde-corps</t>
  </si>
  <si>
    <t>Mise en peinture des quincailleries neuves (espagnolettes, crémones, tringles)</t>
  </si>
  <si>
    <t>Sur menuiseries bois anciennes, lisse bois et persiennes en restauration ( peinture à l'huile)</t>
  </si>
  <si>
    <t xml:space="preserve">Mise en peinture des grilles de défense restaurée en atelier (008 D) </t>
  </si>
  <si>
    <t xml:space="preserve">Mise en peinture des grilles de défense restaurées et celles laissées en place.( 002 D, 003 D, 004 D, 008 F, porche, 001 E, 001 F, 002 F, 004 F) </t>
  </si>
  <si>
    <t>(Attention peinture amiantée : baies 002 D, 003 D, 004 D)</t>
  </si>
  <si>
    <t>PSE N° 7 - Persiennes - Façade sur parc</t>
  </si>
  <si>
    <t>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</si>
</sst>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3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0"/>
      <name val="Courier"/>
      <family val="3"/>
    </font>
    <font>
      <sz val="11"/>
      <color rgb="FFFF0000"/>
      <name val="Times New Roman"/>
      <family val="1"/>
    </font>
    <font>
      <i/>
      <sz val="11"/>
      <color rgb="FFFF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b/>
      <sz val="20"/>
      <color rgb="FF000000"/>
      <name val="Times New Roman"/>
      <family val="1"/>
    </font>
    <font>
      <b/>
      <u/>
      <sz val="12"/>
      <name val="Times New Roman"/>
      <family val="1"/>
    </font>
    <font>
      <sz val="2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color theme="1"/>
      <name val="Times New Roman"/>
      <family val="1"/>
    </font>
    <font>
      <i/>
      <u/>
      <sz val="11"/>
      <color rgb="FFFF0000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i/>
      <sz val="11"/>
      <name val="Times New Roman"/>
      <family val="1"/>
    </font>
    <font>
      <u/>
      <sz val="14"/>
      <name val="Times New Roman"/>
      <family val="1"/>
    </font>
    <font>
      <b/>
      <sz val="22"/>
      <name val="Times New Roman"/>
      <family val="1"/>
    </font>
    <font>
      <i/>
      <sz val="11"/>
      <name val="Times New Roman"/>
      <family val="1"/>
    </font>
    <font>
      <b/>
      <sz val="10"/>
      <color theme="1"/>
      <name val="Times New Roman"/>
      <family val="1"/>
    </font>
    <font>
      <b/>
      <i/>
      <u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6" fillId="0" borderId="0" applyFont="0" applyFill="0" applyBorder="0" applyAlignment="0" applyProtection="0"/>
    <xf numFmtId="0" fontId="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136">
    <xf numFmtId="0" fontId="0" fillId="0" borderId="0" xfId="0"/>
    <xf numFmtId="0" fontId="5" fillId="0" borderId="5" xfId="2" applyFont="1" applyBorder="1" applyAlignment="1">
      <alignment horizontal="left" wrapText="1"/>
    </xf>
    <xf numFmtId="0" fontId="3" fillId="0" borderId="4" xfId="2" applyFont="1" applyBorder="1" applyAlignment="1">
      <alignment horizontal="center"/>
    </xf>
    <xf numFmtId="3" fontId="3" fillId="0" borderId="4" xfId="2" applyNumberFormat="1" applyFont="1" applyBorder="1" applyAlignment="1">
      <alignment horizontal="center"/>
    </xf>
    <xf numFmtId="164" fontId="3" fillId="0" borderId="4" xfId="2" applyNumberFormat="1" applyFont="1" applyBorder="1" applyAlignment="1">
      <alignment horizontal="center"/>
    </xf>
    <xf numFmtId="3" fontId="7" fillId="0" borderId="4" xfId="2" applyNumberFormat="1" applyFont="1" applyBorder="1" applyAlignment="1">
      <alignment horizontal="center"/>
    </xf>
    <xf numFmtId="0" fontId="3" fillId="0" borderId="5" xfId="2" applyFont="1" applyBorder="1" applyAlignment="1">
      <alignment horizontal="left" wrapText="1"/>
    </xf>
    <xf numFmtId="0" fontId="9" fillId="0" borderId="0" xfId="4" applyFont="1" applyAlignment="1">
      <alignment vertical="center"/>
    </xf>
    <xf numFmtId="0" fontId="9" fillId="0" borderId="0" xfId="4" applyFont="1"/>
    <xf numFmtId="0" fontId="12" fillId="0" borderId="0" xfId="4" applyFont="1" applyAlignment="1">
      <alignment horizontal="center" vertical="center"/>
    </xf>
    <xf numFmtId="0" fontId="2" fillId="0" borderId="0" xfId="4"/>
    <xf numFmtId="0" fontId="14" fillId="0" borderId="0" xfId="4" applyFont="1" applyAlignment="1">
      <alignment horizontal="center" vertical="center" wrapText="1"/>
    </xf>
    <xf numFmtId="0" fontId="14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9" fillId="0" borderId="0" xfId="4" applyFont="1" applyAlignment="1">
      <alignment vertical="center" wrapText="1"/>
    </xf>
    <xf numFmtId="0" fontId="9" fillId="0" borderId="0" xfId="4" applyFont="1" applyAlignment="1">
      <alignment vertical="top" wrapText="1"/>
    </xf>
    <xf numFmtId="0" fontId="19" fillId="0" borderId="3" xfId="4" applyFont="1" applyBorder="1" applyAlignment="1">
      <alignment vertical="center" wrapText="1"/>
    </xf>
    <xf numFmtId="0" fontId="20" fillId="0" borderId="0" xfId="4" applyFont="1"/>
    <xf numFmtId="0" fontId="20" fillId="0" borderId="4" xfId="4" applyFont="1" applyBorder="1" applyAlignment="1">
      <alignment vertical="center" wrapText="1"/>
    </xf>
    <xf numFmtId="0" fontId="20" fillId="0" borderId="6" xfId="5" applyFont="1" applyBorder="1" applyAlignment="1" applyProtection="1">
      <alignment vertical="center" wrapText="1"/>
    </xf>
    <xf numFmtId="0" fontId="20" fillId="0" borderId="6" xfId="4" applyFont="1" applyBorder="1" applyAlignment="1">
      <alignment vertical="center" wrapText="1"/>
    </xf>
    <xf numFmtId="0" fontId="7" fillId="0" borderId="4" xfId="2" applyFont="1" applyBorder="1" applyAlignment="1">
      <alignment horizontal="center"/>
    </xf>
    <xf numFmtId="3" fontId="22" fillId="0" borderId="4" xfId="2" applyNumberFormat="1" applyFont="1" applyBorder="1" applyAlignment="1">
      <alignment horizontal="center"/>
    </xf>
    <xf numFmtId="4" fontId="22" fillId="0" borderId="4" xfId="2" applyNumberFormat="1" applyFont="1" applyBorder="1" applyAlignment="1">
      <alignment horizontal="center"/>
    </xf>
    <xf numFmtId="0" fontId="8" fillId="0" borderId="5" xfId="2" applyFont="1" applyBorder="1" applyAlignment="1">
      <alignment horizontal="left" wrapText="1"/>
    </xf>
    <xf numFmtId="0" fontId="3" fillId="0" borderId="5" xfId="2" applyFont="1" applyBorder="1" applyAlignment="1">
      <alignment horizontal="center" wrapText="1"/>
    </xf>
    <xf numFmtId="0" fontId="23" fillId="0" borderId="5" xfId="2" applyFont="1" applyBorder="1" applyAlignment="1">
      <alignment horizontal="left" wrapText="1"/>
    </xf>
    <xf numFmtId="0" fontId="15" fillId="0" borderId="0" xfId="4" applyFont="1" applyAlignment="1">
      <alignment horizontal="center" vertical="center" wrapText="1"/>
    </xf>
    <xf numFmtId="0" fontId="24" fillId="0" borderId="5" xfId="2" applyFont="1" applyBorder="1" applyAlignment="1">
      <alignment horizontal="left" wrapText="1"/>
    </xf>
    <xf numFmtId="0" fontId="24" fillId="3" borderId="5" xfId="2" applyFont="1" applyFill="1" applyBorder="1" applyAlignment="1">
      <alignment horizontal="left" wrapText="1"/>
    </xf>
    <xf numFmtId="0" fontId="22" fillId="0" borderId="5" xfId="2" applyFont="1" applyBorder="1" applyAlignment="1">
      <alignment horizontal="left" wrapText="1"/>
    </xf>
    <xf numFmtId="0" fontId="22" fillId="0" borderId="4" xfId="2" applyFont="1" applyBorder="1" applyAlignment="1">
      <alignment horizontal="center"/>
    </xf>
    <xf numFmtId="164" fontId="22" fillId="0" borderId="4" xfId="2" applyNumberFormat="1" applyFont="1" applyBorder="1" applyAlignment="1">
      <alignment horizontal="center"/>
    </xf>
    <xf numFmtId="0" fontId="25" fillId="3" borderId="4" xfId="2" applyFont="1" applyFill="1" applyBorder="1" applyAlignment="1">
      <alignment horizontal="center"/>
    </xf>
    <xf numFmtId="3" fontId="25" fillId="3" borderId="4" xfId="2" applyNumberFormat="1" applyFont="1" applyFill="1" applyBorder="1" applyAlignment="1">
      <alignment horizontal="center"/>
    </xf>
    <xf numFmtId="0" fontId="22" fillId="3" borderId="4" xfId="2" applyFont="1" applyFill="1" applyBorder="1" applyAlignment="1">
      <alignment horizontal="center"/>
    </xf>
    <xf numFmtId="164" fontId="22" fillId="3" borderId="4" xfId="2" applyNumberFormat="1" applyFont="1" applyFill="1" applyBorder="1" applyAlignment="1">
      <alignment horizontal="center"/>
    </xf>
    <xf numFmtId="4" fontId="22" fillId="3" borderId="4" xfId="2" applyNumberFormat="1" applyFont="1" applyFill="1" applyBorder="1" applyAlignment="1">
      <alignment horizontal="center"/>
    </xf>
    <xf numFmtId="0" fontId="22" fillId="3" borderId="5" xfId="2" applyFont="1" applyFill="1" applyBorder="1" applyAlignment="1">
      <alignment horizontal="left" wrapText="1"/>
    </xf>
    <xf numFmtId="0" fontId="25" fillId="3" borderId="5" xfId="2" applyFont="1" applyFill="1" applyBorder="1" applyAlignment="1">
      <alignment horizontal="left" wrapText="1"/>
    </xf>
    <xf numFmtId="0" fontId="25" fillId="3" borderId="5" xfId="2" applyFont="1" applyFill="1" applyBorder="1" applyAlignment="1">
      <alignment horizontal="right" wrapText="1"/>
    </xf>
    <xf numFmtId="2" fontId="22" fillId="0" borderId="4" xfId="2" applyNumberFormat="1" applyFont="1" applyBorder="1" applyAlignment="1">
      <alignment horizontal="center"/>
    </xf>
    <xf numFmtId="0" fontId="22" fillId="0" borderId="5" xfId="2" quotePrefix="1" applyFont="1" applyBorder="1" applyAlignment="1">
      <alignment horizontal="left" wrapText="1"/>
    </xf>
    <xf numFmtId="164" fontId="25" fillId="0" borderId="5" xfId="2" applyNumberFormat="1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6" fillId="3" borderId="5" xfId="2" applyFont="1" applyFill="1" applyBorder="1" applyAlignment="1">
      <alignment horizontal="left" wrapText="1"/>
    </xf>
    <xf numFmtId="164" fontId="25" fillId="0" borderId="4" xfId="2" applyNumberFormat="1" applyFont="1" applyBorder="1" applyAlignment="1">
      <alignment horizontal="center"/>
    </xf>
    <xf numFmtId="2" fontId="22" fillId="0" borderId="4" xfId="1" applyNumberFormat="1" applyFont="1" applyBorder="1" applyAlignment="1">
      <alignment horizontal="center"/>
    </xf>
    <xf numFmtId="164" fontId="22" fillId="0" borderId="5" xfId="2" applyNumberFormat="1" applyFont="1" applyBorder="1" applyAlignment="1">
      <alignment horizontal="center"/>
    </xf>
    <xf numFmtId="0" fontId="3" fillId="0" borderId="4" xfId="6" applyFont="1" applyBorder="1" applyAlignment="1">
      <alignment horizontal="center"/>
    </xf>
    <xf numFmtId="0" fontId="27" fillId="4" borderId="0" xfId="6" applyFont="1" applyFill="1"/>
    <xf numFmtId="0" fontId="28" fillId="0" borderId="0" xfId="4" applyFont="1" applyAlignment="1">
      <alignment horizontal="center" vertical="center" wrapText="1"/>
    </xf>
    <xf numFmtId="0" fontId="28" fillId="0" borderId="0" xfId="4" applyFont="1" applyAlignment="1">
      <alignment horizontal="center" vertical="center"/>
    </xf>
    <xf numFmtId="0" fontId="29" fillId="0" borderId="0" xfId="4" applyFont="1" applyAlignment="1">
      <alignment horizontal="center" vertical="center" wrapText="1"/>
    </xf>
    <xf numFmtId="0" fontId="29" fillId="0" borderId="0" xfId="4" applyFont="1" applyAlignment="1">
      <alignment horizontal="center" vertical="center"/>
    </xf>
    <xf numFmtId="0" fontId="27" fillId="5" borderId="0" xfId="6" applyFont="1" applyFill="1"/>
    <xf numFmtId="0" fontId="22" fillId="0" borderId="0" xfId="0" applyFont="1"/>
    <xf numFmtId="0" fontId="22" fillId="5" borderId="0" xfId="0" applyFont="1" applyFill="1"/>
    <xf numFmtId="0" fontId="22" fillId="0" borderId="3" xfId="0" applyFont="1" applyBorder="1"/>
    <xf numFmtId="0" fontId="24" fillId="0" borderId="4" xfId="0" applyFont="1" applyBorder="1" applyAlignment="1">
      <alignment horizontal="center"/>
    </xf>
    <xf numFmtId="3" fontId="25" fillId="3" borderId="4" xfId="2" applyNumberFormat="1" applyFont="1" applyFill="1" applyBorder="1" applyAlignment="1">
      <alignment horizontal="right"/>
    </xf>
    <xf numFmtId="0" fontId="27" fillId="5" borderId="0" xfId="6" applyFont="1" applyFill="1" applyAlignment="1">
      <alignment horizontal="right"/>
    </xf>
    <xf numFmtId="0" fontId="22" fillId="5" borderId="0" xfId="0" applyFont="1" applyFill="1" applyAlignment="1">
      <alignment horizontal="right"/>
    </xf>
    <xf numFmtId="164" fontId="25" fillId="5" borderId="4" xfId="2" applyNumberFormat="1" applyFont="1" applyFill="1" applyBorder="1" applyAlignment="1">
      <alignment horizontal="center"/>
    </xf>
    <xf numFmtId="164" fontId="25" fillId="5" borderId="1" xfId="2" applyNumberFormat="1" applyFont="1" applyFill="1" applyBorder="1" applyAlignment="1">
      <alignment horizontal="center"/>
    </xf>
    <xf numFmtId="164" fontId="4" fillId="5" borderId="1" xfId="2" applyNumberFormat="1" applyFont="1" applyFill="1" applyBorder="1" applyAlignment="1">
      <alignment horizontal="center"/>
    </xf>
    <xf numFmtId="0" fontId="22" fillId="0" borderId="4" xfId="6" applyFont="1" applyBorder="1" applyAlignment="1">
      <alignment horizontal="justify"/>
    </xf>
    <xf numFmtId="0" fontId="24" fillId="3" borderId="4" xfId="2" applyFont="1" applyFill="1" applyBorder="1" applyAlignment="1">
      <alignment horizontal="center"/>
    </xf>
    <xf numFmtId="0" fontId="22" fillId="0" borderId="6" xfId="0" applyFont="1" applyBorder="1" applyAlignment="1">
      <alignment horizontal="center"/>
    </xf>
    <xf numFmtId="164" fontId="22" fillId="0" borderId="0" xfId="0" applyNumberFormat="1" applyFont="1"/>
    <xf numFmtId="0" fontId="22" fillId="0" borderId="0" xfId="0" applyFont="1" applyAlignment="1">
      <alignment horizontal="center"/>
    </xf>
    <xf numFmtId="0" fontId="22" fillId="0" borderId="3" xfId="0" applyFont="1" applyBorder="1" applyAlignment="1">
      <alignment horizontal="center"/>
    </xf>
    <xf numFmtId="164" fontId="25" fillId="0" borderId="5" xfId="0" applyNumberFormat="1" applyFont="1" applyBorder="1" applyAlignment="1">
      <alignment horizontal="center"/>
    </xf>
    <xf numFmtId="0" fontId="4" fillId="3" borderId="4" xfId="2" applyFont="1" applyFill="1" applyBorder="1" applyAlignment="1">
      <alignment horizontal="center"/>
    </xf>
    <xf numFmtId="0" fontId="4" fillId="3" borderId="4" xfId="2" applyFont="1" applyFill="1" applyBorder="1"/>
    <xf numFmtId="0" fontId="5" fillId="3" borderId="0" xfId="2" applyFont="1" applyFill="1" applyAlignment="1">
      <alignment horizontal="left"/>
    </xf>
    <xf numFmtId="0" fontId="3" fillId="3" borderId="4" xfId="2" applyFont="1" applyFill="1" applyBorder="1" applyAlignment="1">
      <alignment horizontal="center" wrapText="1"/>
    </xf>
    <xf numFmtId="0" fontId="3" fillId="3" borderId="4" xfId="2" applyFont="1" applyFill="1" applyBorder="1" applyAlignment="1">
      <alignment horizontal="center"/>
    </xf>
    <xf numFmtId="3" fontId="3" fillId="3" borderId="4" xfId="2" applyNumberFormat="1" applyFont="1" applyFill="1" applyBorder="1" applyAlignment="1">
      <alignment horizontal="center"/>
    </xf>
    <xf numFmtId="0" fontId="22" fillId="3" borderId="0" xfId="0" applyFont="1" applyFill="1"/>
    <xf numFmtId="0" fontId="5" fillId="3" borderId="4" xfId="2" applyFont="1" applyFill="1" applyBorder="1" applyAlignment="1">
      <alignment horizontal="left" wrapText="1"/>
    </xf>
    <xf numFmtId="0" fontId="5" fillId="3" borderId="5" xfId="2" applyFont="1" applyFill="1" applyBorder="1" applyAlignment="1">
      <alignment horizontal="center"/>
    </xf>
    <xf numFmtId="0" fontId="17" fillId="3" borderId="5" xfId="2" applyFont="1" applyFill="1" applyBorder="1" applyAlignment="1">
      <alignment horizontal="center" wrapText="1"/>
    </xf>
    <xf numFmtId="0" fontId="5" fillId="3" borderId="5" xfId="2" applyFont="1" applyFill="1" applyBorder="1" applyAlignment="1">
      <alignment horizontal="left" wrapText="1"/>
    </xf>
    <xf numFmtId="164" fontId="4" fillId="3" borderId="4" xfId="3" applyNumberFormat="1" applyFont="1" applyFill="1" applyBorder="1" applyAlignment="1">
      <alignment horizontal="center"/>
    </xf>
    <xf numFmtId="164" fontId="25" fillId="3" borderId="4" xfId="2" applyNumberFormat="1" applyFont="1" applyFill="1" applyBorder="1" applyAlignment="1">
      <alignment horizontal="center"/>
    </xf>
    <xf numFmtId="164" fontId="25" fillId="0" borderId="5" xfId="0" applyNumberFormat="1" applyFont="1" applyBorder="1"/>
    <xf numFmtId="164" fontId="25" fillId="0" borderId="0" xfId="0" applyNumberFormat="1" applyFont="1"/>
    <xf numFmtId="164" fontId="3" fillId="3" borderId="4" xfId="2" applyNumberFormat="1" applyFont="1" applyFill="1" applyBorder="1" applyAlignment="1">
      <alignment horizontal="center"/>
    </xf>
    <xf numFmtId="164" fontId="25" fillId="3" borderId="3" xfId="2" applyNumberFormat="1" applyFont="1" applyFill="1" applyBorder="1" applyAlignment="1">
      <alignment horizontal="center"/>
    </xf>
    <xf numFmtId="0" fontId="5" fillId="3" borderId="4" xfId="2" applyFont="1" applyFill="1" applyBorder="1" applyAlignment="1">
      <alignment horizontal="center"/>
    </xf>
    <xf numFmtId="164" fontId="4" fillId="0" borderId="4" xfId="2" applyNumberFormat="1" applyFont="1" applyBorder="1" applyAlignment="1">
      <alignment horizontal="center"/>
    </xf>
    <xf numFmtId="0" fontId="10" fillId="5" borderId="2" xfId="2" applyFont="1" applyFill="1" applyBorder="1" applyAlignment="1">
      <alignment horizontal="center" wrapText="1"/>
    </xf>
    <xf numFmtId="0" fontId="10" fillId="5" borderId="1" xfId="2" applyFont="1" applyFill="1" applyBorder="1" applyAlignment="1">
      <alignment horizontal="center"/>
    </xf>
    <xf numFmtId="3" fontId="10" fillId="5" borderId="1" xfId="2" applyNumberFormat="1" applyFont="1" applyFill="1" applyBorder="1" applyAlignment="1">
      <alignment horizontal="center"/>
    </xf>
    <xf numFmtId="164" fontId="10" fillId="5" borderId="1" xfId="2" applyNumberFormat="1" applyFont="1" applyFill="1" applyBorder="1" applyAlignment="1">
      <alignment horizontal="center"/>
    </xf>
    <xf numFmtId="0" fontId="31" fillId="5" borderId="0" xfId="0" applyFont="1" applyFill="1"/>
    <xf numFmtId="164" fontId="22" fillId="0" borderId="3" xfId="0" applyNumberFormat="1" applyFont="1" applyBorder="1"/>
    <xf numFmtId="0" fontId="3" fillId="0" borderId="5" xfId="2" applyFont="1" applyBorder="1" applyAlignment="1">
      <alignment horizontal="center"/>
    </xf>
    <xf numFmtId="164" fontId="22" fillId="0" borderId="9" xfId="2" applyNumberFormat="1" applyFont="1" applyBorder="1" applyAlignment="1">
      <alignment horizontal="center"/>
    </xf>
    <xf numFmtId="164" fontId="25" fillId="0" borderId="9" xfId="2" applyNumberFormat="1" applyFont="1" applyBorder="1" applyAlignment="1">
      <alignment horizontal="center"/>
    </xf>
    <xf numFmtId="164" fontId="4" fillId="3" borderId="4" xfId="2" applyNumberFormat="1" applyFont="1" applyFill="1" applyBorder="1"/>
    <xf numFmtId="0" fontId="22" fillId="0" borderId="10" xfId="0" applyFont="1" applyBorder="1"/>
    <xf numFmtId="164" fontId="25" fillId="0" borderId="3" xfId="0" applyNumberFormat="1" applyFont="1" applyBorder="1"/>
    <xf numFmtId="164" fontId="4" fillId="3" borderId="5" xfId="2" applyNumberFormat="1" applyFont="1" applyFill="1" applyBorder="1"/>
    <xf numFmtId="0" fontId="30" fillId="0" borderId="5" xfId="2" applyFont="1" applyBorder="1" applyAlignment="1">
      <alignment horizontal="left" wrapText="1"/>
    </xf>
    <xf numFmtId="0" fontId="30" fillId="0" borderId="5" xfId="2" applyFont="1" applyBorder="1" applyAlignment="1">
      <alignment wrapText="1"/>
    </xf>
    <xf numFmtId="164" fontId="3" fillId="0" borderId="5" xfId="2" applyNumberFormat="1" applyFont="1" applyBorder="1" applyAlignment="1">
      <alignment horizontal="center"/>
    </xf>
    <xf numFmtId="0" fontId="32" fillId="0" borderId="5" xfId="2" applyFont="1" applyBorder="1" applyAlignment="1">
      <alignment horizontal="left" wrapText="1"/>
    </xf>
    <xf numFmtId="0" fontId="28" fillId="0" borderId="0" xfId="4" applyFont="1" applyAlignment="1">
      <alignment horizontal="center" vertical="center" wrapText="1"/>
    </xf>
    <xf numFmtId="0" fontId="28" fillId="0" borderId="0" xfId="4" applyFont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29" fillId="0" borderId="0" xfId="4" applyFont="1" applyAlignment="1">
      <alignment horizontal="center" vertical="center" wrapText="1"/>
    </xf>
    <xf numFmtId="0" fontId="29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0" fontId="15" fillId="0" borderId="0" xfId="4" applyFont="1" applyAlignment="1">
      <alignment horizontal="center" vertical="center"/>
    </xf>
    <xf numFmtId="0" fontId="16" fillId="2" borderId="8" xfId="4" applyFont="1" applyFill="1" applyBorder="1" applyAlignment="1">
      <alignment horizontal="center" vertical="center" wrapText="1"/>
    </xf>
    <xf numFmtId="0" fontId="16" fillId="2" borderId="2" xfId="4" applyFont="1" applyFill="1" applyBorder="1" applyAlignment="1">
      <alignment horizontal="center" vertical="center" wrapText="1"/>
    </xf>
    <xf numFmtId="0" fontId="12" fillId="0" borderId="0" xfId="4" applyFont="1" applyAlignment="1">
      <alignment horizontal="center" vertical="center" wrapText="1"/>
    </xf>
    <xf numFmtId="0" fontId="17" fillId="0" borderId="0" xfId="4" quotePrefix="1" applyFont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8" fillId="0" borderId="0" xfId="4" applyFont="1" applyAlignment="1">
      <alignment horizontal="center" vertical="center"/>
    </xf>
    <xf numFmtId="0" fontId="9" fillId="0" borderId="0" xfId="4" quotePrefix="1" applyFont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9" fillId="0" borderId="3" xfId="4" applyFont="1" applyBorder="1" applyAlignment="1">
      <alignment vertical="top" wrapText="1"/>
    </xf>
    <xf numFmtId="0" fontId="19" fillId="0" borderId="4" xfId="4" applyFont="1" applyBorder="1" applyAlignment="1">
      <alignment vertical="top" wrapText="1"/>
    </xf>
    <xf numFmtId="0" fontId="19" fillId="0" borderId="6" xfId="4" applyFont="1" applyBorder="1" applyAlignment="1">
      <alignment vertical="top" wrapText="1"/>
    </xf>
    <xf numFmtId="0" fontId="25" fillId="5" borderId="8" xfId="2" applyFont="1" applyFill="1" applyBorder="1" applyAlignment="1">
      <alignment horizontal="right"/>
    </xf>
    <xf numFmtId="0" fontId="25" fillId="5" borderId="7" xfId="2" applyFont="1" applyFill="1" applyBorder="1" applyAlignment="1">
      <alignment horizontal="right"/>
    </xf>
    <xf numFmtId="0" fontId="25" fillId="5" borderId="2" xfId="2" applyFont="1" applyFill="1" applyBorder="1" applyAlignment="1">
      <alignment horizontal="right"/>
    </xf>
    <xf numFmtId="0" fontId="4" fillId="5" borderId="1" xfId="2" applyFont="1" applyFill="1" applyBorder="1" applyAlignment="1">
      <alignment horizontal="right"/>
    </xf>
    <xf numFmtId="0" fontId="4" fillId="0" borderId="8" xfId="2" applyFont="1" applyBorder="1" applyAlignment="1">
      <alignment horizontal="center" wrapText="1"/>
    </xf>
    <xf numFmtId="0" fontId="4" fillId="0" borderId="7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</cellXfs>
  <cellStyles count="7">
    <cellStyle name="Euro" xfId="3" xr:uid="{FD38E5A0-E263-4C34-B6CC-207DD80C9C3E}"/>
    <cellStyle name="Lien hypertexte 2" xfId="5" xr:uid="{18A10710-5629-4217-AB8D-89E33EAA0F3D}"/>
    <cellStyle name="Milliers" xfId="1" builtinId="3"/>
    <cellStyle name="Normal" xfId="0" builtinId="0"/>
    <cellStyle name="Normal 2 2" xfId="6" xr:uid="{57485AE3-EAD2-4515-A5FC-71DA0E3B7B31}"/>
    <cellStyle name="Normal 3" xfId="4" xr:uid="{B5BE8A86-9D59-41E9-885C-502979D0C450}"/>
    <cellStyle name="Normal 4" xfId="2" xr:uid="{8CB4F41D-2C13-4B23-81B4-D96AE9DA0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re-nouveau.fr" TargetMode="External"/><Relationship Id="rId2" Type="http://schemas.openxmlformats.org/officeDocument/2006/relationships/hyperlink" Target="mailto:philippegrandfils@gmail.com" TargetMode="External"/><Relationship Id="rId1" Type="http://schemas.openxmlformats.org/officeDocument/2006/relationships/hyperlink" Target="mailto:atelier@andrepatrimoine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0EB4B-210E-4E83-9005-E77C33FAEB6D}">
  <sheetPr>
    <tabColor rgb="FFFFC000"/>
  </sheetPr>
  <dimension ref="A1:C38"/>
  <sheetViews>
    <sheetView tabSelected="1" view="pageBreakPreview" topLeftCell="A10" zoomScale="130" zoomScaleSheetLayoutView="130" workbookViewId="0">
      <selection activeCell="B15" sqref="B15:C15"/>
    </sheetView>
  </sheetViews>
  <sheetFormatPr baseColWidth="10" defaultColWidth="11.5703125" defaultRowHeight="16.899999999999999" customHeight="1" x14ac:dyDescent="0.2"/>
  <cols>
    <col min="1" max="1" width="1.85546875" style="8" customWidth="1"/>
    <col min="2" max="2" width="35" style="8" customWidth="1"/>
    <col min="3" max="3" width="52.42578125" style="8" customWidth="1"/>
    <col min="4" max="4" width="1.5703125" style="8" customWidth="1"/>
    <col min="5" max="16384" width="11.5703125" style="8"/>
  </cols>
  <sheetData>
    <row r="1" spans="1:3" ht="80.25" customHeight="1" x14ac:dyDescent="0.2">
      <c r="A1" s="7"/>
      <c r="B1" s="111" t="s">
        <v>63</v>
      </c>
      <c r="C1" s="112"/>
    </row>
    <row r="2" spans="1:3" ht="16.899999999999999" customHeight="1" x14ac:dyDescent="0.2">
      <c r="B2" s="9"/>
      <c r="C2" s="10"/>
    </row>
    <row r="3" spans="1:3" ht="27" x14ac:dyDescent="0.2">
      <c r="B3" s="113" t="s">
        <v>8</v>
      </c>
      <c r="C3" s="114"/>
    </row>
    <row r="4" spans="1:3" ht="15.75" x14ac:dyDescent="0.2">
      <c r="B4" s="115"/>
      <c r="C4" s="115"/>
    </row>
    <row r="5" spans="1:3" ht="51" customHeight="1" x14ac:dyDescent="0.2">
      <c r="B5" s="113" t="s">
        <v>62</v>
      </c>
      <c r="C5" s="114"/>
    </row>
    <row r="6" spans="1:3" ht="18" customHeight="1" x14ac:dyDescent="0.2">
      <c r="B6" s="53"/>
      <c r="C6" s="54"/>
    </row>
    <row r="7" spans="1:3" ht="18.75" x14ac:dyDescent="0.2">
      <c r="B7" s="11"/>
      <c r="C7" s="12"/>
    </row>
    <row r="8" spans="1:3" ht="60" customHeight="1" x14ac:dyDescent="0.2">
      <c r="B8" s="116" t="s">
        <v>60</v>
      </c>
      <c r="C8" s="116"/>
    </row>
    <row r="9" spans="1:3" ht="17.45" customHeight="1" x14ac:dyDescent="0.2">
      <c r="B9" s="13"/>
      <c r="C9" s="13"/>
    </row>
    <row r="10" spans="1:3" ht="18.75" x14ac:dyDescent="0.2">
      <c r="B10" s="109" t="s">
        <v>9</v>
      </c>
      <c r="C10" s="110"/>
    </row>
    <row r="11" spans="1:3" ht="18.75" x14ac:dyDescent="0.2">
      <c r="B11" s="51"/>
      <c r="C11" s="52"/>
    </row>
    <row r="12" spans="1:3" ht="19.899999999999999" customHeight="1" x14ac:dyDescent="0.2">
      <c r="B12" s="117"/>
      <c r="C12" s="117"/>
    </row>
    <row r="13" spans="1:3" ht="50.25" customHeight="1" x14ac:dyDescent="0.2">
      <c r="B13" s="118" t="s">
        <v>10</v>
      </c>
      <c r="C13" s="119"/>
    </row>
    <row r="14" spans="1:3" ht="16.899999999999999" customHeight="1" x14ac:dyDescent="0.2">
      <c r="B14" s="14"/>
      <c r="C14" s="15"/>
    </row>
    <row r="15" spans="1:3" ht="25.5" x14ac:dyDescent="0.2">
      <c r="B15" s="120" t="s">
        <v>98</v>
      </c>
      <c r="C15" s="120"/>
    </row>
    <row r="16" spans="1:3" ht="20.25" x14ac:dyDescent="0.2">
      <c r="B16" s="27"/>
      <c r="C16" s="27"/>
    </row>
    <row r="17" spans="2:3" ht="20.25" x14ac:dyDescent="0.2">
      <c r="B17" s="116" t="s">
        <v>76</v>
      </c>
      <c r="C17" s="116"/>
    </row>
    <row r="18" spans="2:3" ht="20.25" customHeight="1" x14ac:dyDescent="0.2">
      <c r="B18" s="116" t="s">
        <v>42</v>
      </c>
      <c r="C18" s="116"/>
    </row>
    <row r="19" spans="2:3" ht="16.899999999999999" customHeight="1" x14ac:dyDescent="0.2">
      <c r="B19" s="14"/>
      <c r="C19" s="15"/>
    </row>
    <row r="20" spans="2:3" ht="16.899999999999999" customHeight="1" x14ac:dyDescent="0.2">
      <c r="B20" s="121"/>
      <c r="C20" s="122"/>
    </row>
    <row r="21" spans="2:3" ht="12.75" x14ac:dyDescent="0.2">
      <c r="B21" s="14"/>
    </row>
    <row r="22" spans="2:3" ht="12.75" x14ac:dyDescent="0.2">
      <c r="B22" s="124" t="s">
        <v>61</v>
      </c>
      <c r="C22" s="125"/>
    </row>
    <row r="23" spans="2:3" ht="12.75" customHeight="1" x14ac:dyDescent="0.2">
      <c r="B23" s="123"/>
      <c r="C23" s="123"/>
    </row>
    <row r="24" spans="2:3" s="17" customFormat="1" ht="12" x14ac:dyDescent="0.2">
      <c r="B24" s="126" t="s">
        <v>11</v>
      </c>
      <c r="C24" s="16" t="s">
        <v>12</v>
      </c>
    </row>
    <row r="25" spans="2:3" s="17" customFormat="1" ht="12" x14ac:dyDescent="0.2">
      <c r="B25" s="127"/>
      <c r="C25" s="18" t="s">
        <v>13</v>
      </c>
    </row>
    <row r="26" spans="2:3" s="17" customFormat="1" ht="12" x14ac:dyDescent="0.2">
      <c r="B26" s="128"/>
      <c r="C26" s="19" t="s">
        <v>14</v>
      </c>
    </row>
    <row r="27" spans="2:3" s="17" customFormat="1" ht="12" x14ac:dyDescent="0.2">
      <c r="B27" s="126" t="s">
        <v>15</v>
      </c>
      <c r="C27" s="16" t="s">
        <v>16</v>
      </c>
    </row>
    <row r="28" spans="2:3" s="17" customFormat="1" ht="12" x14ac:dyDescent="0.2">
      <c r="B28" s="127"/>
      <c r="C28" s="18" t="s">
        <v>17</v>
      </c>
    </row>
    <row r="29" spans="2:3" s="17" customFormat="1" ht="12" x14ac:dyDescent="0.2">
      <c r="B29" s="128"/>
      <c r="C29" s="19" t="s">
        <v>66</v>
      </c>
    </row>
    <row r="30" spans="2:3" s="17" customFormat="1" ht="12" x14ac:dyDescent="0.2">
      <c r="B30" s="126" t="s">
        <v>18</v>
      </c>
      <c r="C30" s="16" t="s">
        <v>19</v>
      </c>
    </row>
    <row r="31" spans="2:3" s="17" customFormat="1" ht="12" x14ac:dyDescent="0.2">
      <c r="B31" s="127"/>
      <c r="C31" s="18" t="s">
        <v>20</v>
      </c>
    </row>
    <row r="32" spans="2:3" s="17" customFormat="1" ht="12" x14ac:dyDescent="0.2">
      <c r="B32" s="128"/>
      <c r="C32" s="20" t="s">
        <v>64</v>
      </c>
    </row>
    <row r="33" spans="2:3" s="17" customFormat="1" ht="12.75" customHeight="1" x14ac:dyDescent="0.2">
      <c r="B33" s="126" t="s">
        <v>21</v>
      </c>
      <c r="C33" s="16" t="s">
        <v>22</v>
      </c>
    </row>
    <row r="34" spans="2:3" s="17" customFormat="1" ht="12" x14ac:dyDescent="0.2">
      <c r="B34" s="127"/>
      <c r="C34" s="18" t="s">
        <v>23</v>
      </c>
    </row>
    <row r="35" spans="2:3" s="17" customFormat="1" ht="12" x14ac:dyDescent="0.2">
      <c r="B35" s="128"/>
      <c r="C35" s="20" t="s">
        <v>65</v>
      </c>
    </row>
    <row r="36" spans="2:3" s="17" customFormat="1" ht="12.75" customHeight="1" x14ac:dyDescent="0.2">
      <c r="B36" s="126" t="s">
        <v>67</v>
      </c>
      <c r="C36" s="16" t="s">
        <v>68</v>
      </c>
    </row>
    <row r="37" spans="2:3" s="17" customFormat="1" ht="12" x14ac:dyDescent="0.2">
      <c r="B37" s="127"/>
      <c r="C37" s="18" t="s">
        <v>69</v>
      </c>
    </row>
    <row r="38" spans="2:3" s="17" customFormat="1" ht="12" x14ac:dyDescent="0.2">
      <c r="B38" s="128"/>
      <c r="C38" s="20" t="s">
        <v>70</v>
      </c>
    </row>
  </sheetData>
  <mergeCells count="19">
    <mergeCell ref="B36:B38"/>
    <mergeCell ref="B22:C22"/>
    <mergeCell ref="B23:C23"/>
    <mergeCell ref="B24:B26"/>
    <mergeCell ref="B27:B29"/>
    <mergeCell ref="B30:B32"/>
    <mergeCell ref="B33:B35"/>
    <mergeCell ref="B20:C20"/>
    <mergeCell ref="B1:C1"/>
    <mergeCell ref="B3:C3"/>
    <mergeCell ref="B4:C4"/>
    <mergeCell ref="B5:C5"/>
    <mergeCell ref="B8:C8"/>
    <mergeCell ref="B10:C10"/>
    <mergeCell ref="B12:C12"/>
    <mergeCell ref="B13:C13"/>
    <mergeCell ref="B15:C15"/>
    <mergeCell ref="B17:C17"/>
    <mergeCell ref="B18:C18"/>
  </mergeCells>
  <hyperlinks>
    <hyperlink ref="C26" r:id="rId1" display="mailto:atelier@andrepatrimoine.fr" xr:uid="{34011E32-8DA9-4D16-916A-387E9A3CA541}"/>
    <hyperlink ref="C29" r:id="rId2" display="mailto:philippegrandfils@gmail.com" xr:uid="{CDAB1750-0B24-4AF1-B37C-7C168EC2A2DC}"/>
    <hyperlink ref="C38" r:id="rId3" xr:uid="{C9DCBCEF-30C2-4744-9F6E-227E2F904A0A}"/>
  </hyperlinks>
  <printOptions horizontalCentered="1"/>
  <pageMargins left="0.19685039370078741" right="0.19685039370078741" top="0.39370078740157483" bottom="0.39370078740157483" header="0.31496062992125984" footer="0.31496062992125984"/>
  <pageSetup paperSize="9" orientation="portrait" verticalDpi="3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A94F2-7E82-4B74-8E3E-DD8606F9380C}">
  <dimension ref="A1:H112"/>
  <sheetViews>
    <sheetView showZeros="0" view="pageBreakPreview" topLeftCell="A88" zoomScaleNormal="100" zoomScaleSheetLayoutView="100" workbookViewId="0">
      <selection activeCell="B15" sqref="B15:C15"/>
    </sheetView>
  </sheetViews>
  <sheetFormatPr baseColWidth="10" defaultRowHeight="15" x14ac:dyDescent="0.25"/>
  <cols>
    <col min="1" max="1" width="4.5703125" style="56" customWidth="1"/>
    <col min="2" max="2" width="8.42578125" style="70" customWidth="1"/>
    <col min="3" max="3" width="58.42578125" style="56" customWidth="1"/>
    <col min="4" max="4" width="5.5703125" style="56" customWidth="1"/>
    <col min="5" max="5" width="10.7109375" style="56" customWidth="1"/>
    <col min="6" max="6" width="12" style="69" customWidth="1"/>
    <col min="7" max="7" width="13.7109375" style="87" customWidth="1"/>
    <col min="8" max="8" width="5.140625" style="56" customWidth="1"/>
    <col min="9" max="16384" width="11.42578125" style="56"/>
  </cols>
  <sheetData>
    <row r="1" spans="1:8" x14ac:dyDescent="0.25">
      <c r="A1" s="133" t="s">
        <v>75</v>
      </c>
      <c r="B1" s="134"/>
      <c r="C1" s="134"/>
      <c r="D1" s="134"/>
      <c r="E1" s="134"/>
      <c r="F1" s="134"/>
      <c r="G1" s="135"/>
    </row>
    <row r="2" spans="1:8" s="96" customFormat="1" ht="12.75" x14ac:dyDescent="0.2">
      <c r="A2" s="93" t="s">
        <v>0</v>
      </c>
      <c r="B2" s="93" t="s">
        <v>1</v>
      </c>
      <c r="C2" s="92" t="s">
        <v>2</v>
      </c>
      <c r="D2" s="93" t="s">
        <v>72</v>
      </c>
      <c r="E2" s="94" t="s">
        <v>73</v>
      </c>
      <c r="F2" s="95" t="s">
        <v>74</v>
      </c>
      <c r="G2" s="95" t="s">
        <v>3</v>
      </c>
    </row>
    <row r="3" spans="1:8" x14ac:dyDescent="0.25">
      <c r="A3" s="2"/>
      <c r="B3" s="98"/>
      <c r="C3" s="25"/>
      <c r="D3" s="2"/>
      <c r="E3" s="3"/>
      <c r="F3" s="4"/>
      <c r="G3" s="91"/>
    </row>
    <row r="4" spans="1:8" s="79" customFormat="1" ht="60" x14ac:dyDescent="0.25">
      <c r="A4" s="74"/>
      <c r="B4" s="73"/>
      <c r="C4" s="76" t="s">
        <v>71</v>
      </c>
      <c r="D4" s="77"/>
      <c r="E4" s="78"/>
      <c r="F4" s="88"/>
      <c r="G4" s="84"/>
    </row>
    <row r="5" spans="1:8" s="79" customFormat="1" x14ac:dyDescent="0.25">
      <c r="A5" s="74"/>
      <c r="B5" s="73"/>
      <c r="C5" s="80"/>
      <c r="D5" s="77"/>
      <c r="E5" s="78"/>
      <c r="F5" s="88"/>
      <c r="G5" s="84"/>
    </row>
    <row r="6" spans="1:8" s="79" customFormat="1" x14ac:dyDescent="0.25">
      <c r="A6" s="74"/>
      <c r="B6" s="90"/>
      <c r="C6" s="80"/>
      <c r="D6" s="77"/>
      <c r="E6" s="78"/>
      <c r="F6" s="88"/>
      <c r="G6" s="84"/>
    </row>
    <row r="7" spans="1:8" s="79" customFormat="1" ht="15.75" x14ac:dyDescent="0.25">
      <c r="A7" s="74"/>
      <c r="B7" s="81"/>
      <c r="C7" s="82" t="s">
        <v>87</v>
      </c>
      <c r="D7" s="77"/>
      <c r="E7" s="78"/>
      <c r="F7" s="88"/>
      <c r="G7" s="84"/>
    </row>
    <row r="8" spans="1:8" s="79" customFormat="1" x14ac:dyDescent="0.25">
      <c r="A8" s="74"/>
      <c r="B8" s="81"/>
      <c r="C8" s="83"/>
      <c r="D8" s="77"/>
      <c r="E8" s="78"/>
      <c r="F8" s="88"/>
      <c r="G8" s="84"/>
    </row>
    <row r="9" spans="1:8" s="79" customFormat="1" x14ac:dyDescent="0.25">
      <c r="A9" s="74"/>
      <c r="B9" s="73"/>
      <c r="C9" s="80"/>
      <c r="D9" s="77"/>
      <c r="E9" s="78"/>
      <c r="F9" s="88"/>
      <c r="G9" s="84"/>
    </row>
    <row r="10" spans="1:8" x14ac:dyDescent="0.25">
      <c r="A10" s="49">
        <f>IF(D10="","",SUM($H$1:H10))</f>
        <v>1</v>
      </c>
      <c r="B10" s="59" t="s">
        <v>36</v>
      </c>
      <c r="C10" s="1" t="s">
        <v>45</v>
      </c>
      <c r="D10" s="2" t="s">
        <v>24</v>
      </c>
      <c r="E10" s="3">
        <v>1</v>
      </c>
      <c r="F10" s="4"/>
      <c r="G10" s="46">
        <f t="shared" ref="G10" si="0">E10*F10</f>
        <v>0</v>
      </c>
      <c r="H10" s="50">
        <f>IF(D10="","",1)</f>
        <v>1</v>
      </c>
    </row>
    <row r="11" spans="1:8" x14ac:dyDescent="0.25">
      <c r="A11" s="49" t="str">
        <f>IF(D11="","",SUM($H$1:H11))</f>
        <v/>
      </c>
      <c r="B11" s="67"/>
      <c r="C11" s="40"/>
      <c r="D11" s="33"/>
      <c r="E11" s="34"/>
      <c r="F11" s="85"/>
      <c r="G11" s="46">
        <f t="shared" ref="G11" si="1">E11*F11</f>
        <v>0</v>
      </c>
      <c r="H11" s="50" t="str">
        <f t="shared" ref="H11:H12" si="2">IF(D11="","",1)</f>
        <v/>
      </c>
    </row>
    <row r="12" spans="1:8" x14ac:dyDescent="0.25">
      <c r="A12" s="49" t="str">
        <f>IF(D12="","",SUM($H$1:H12))</f>
        <v/>
      </c>
      <c r="B12" s="67"/>
      <c r="C12" s="40"/>
      <c r="D12" s="33"/>
      <c r="E12" s="60" t="s">
        <v>77</v>
      </c>
      <c r="F12" s="89">
        <f>SUM(G10:G11)</f>
        <v>0</v>
      </c>
      <c r="G12" s="46"/>
      <c r="H12" s="50" t="str">
        <f t="shared" si="2"/>
        <v/>
      </c>
    </row>
    <row r="13" spans="1:8" x14ac:dyDescent="0.25">
      <c r="A13" s="49" t="str">
        <f>IF(D13="","",SUM($H$1:H13))</f>
        <v/>
      </c>
      <c r="B13" s="59"/>
      <c r="C13" s="1"/>
      <c r="D13" s="2"/>
      <c r="E13" s="3"/>
      <c r="F13" s="4"/>
      <c r="G13" s="91"/>
      <c r="H13" s="50" t="str">
        <f t="shared" ref="H13:H89" si="3">IF(D13="","",1)</f>
        <v/>
      </c>
    </row>
    <row r="14" spans="1:8" ht="29.25" x14ac:dyDescent="0.25">
      <c r="A14" s="49" t="str">
        <f>IF(D14="","",SUM($H$1:H14))</f>
        <v/>
      </c>
      <c r="B14" s="59" t="s">
        <v>37</v>
      </c>
      <c r="C14" s="1" t="s">
        <v>46</v>
      </c>
      <c r="D14" s="2"/>
      <c r="E14" s="3"/>
      <c r="F14" s="4"/>
      <c r="G14" s="91"/>
      <c r="H14" s="50" t="str">
        <f t="shared" si="3"/>
        <v/>
      </c>
    </row>
    <row r="15" spans="1:8" x14ac:dyDescent="0.25">
      <c r="A15" s="49" t="str">
        <f>IF(D15="","",SUM($H$1:H15))</f>
        <v/>
      </c>
      <c r="B15" s="59"/>
      <c r="C15" s="6"/>
      <c r="D15" s="2"/>
      <c r="E15" s="3"/>
      <c r="F15" s="4"/>
      <c r="G15" s="91"/>
      <c r="H15" s="50" t="str">
        <f t="shared" si="3"/>
        <v/>
      </c>
    </row>
    <row r="16" spans="1:8" ht="30" x14ac:dyDescent="0.25">
      <c r="A16" s="49">
        <f>IF(D16="","",SUM($H$1:H16))</f>
        <v>2</v>
      </c>
      <c r="B16" s="59"/>
      <c r="C16" s="30" t="s">
        <v>89</v>
      </c>
      <c r="D16" s="31" t="s">
        <v>4</v>
      </c>
      <c r="E16" s="22">
        <v>20</v>
      </c>
      <c r="F16" s="32"/>
      <c r="G16" s="46">
        <f t="shared" ref="G16:G17" si="4">E16*F16</f>
        <v>0</v>
      </c>
      <c r="H16" s="50">
        <f t="shared" si="3"/>
        <v>1</v>
      </c>
    </row>
    <row r="17" spans="1:8" x14ac:dyDescent="0.25">
      <c r="A17" s="49" t="str">
        <f>IF(D17="","",SUM($H$1:H17))</f>
        <v/>
      </c>
      <c r="B17" s="67"/>
      <c r="C17" s="40"/>
      <c r="D17" s="33"/>
      <c r="E17" s="34"/>
      <c r="F17" s="85"/>
      <c r="G17" s="46">
        <f t="shared" si="4"/>
        <v>0</v>
      </c>
      <c r="H17" s="50" t="str">
        <f t="shared" si="3"/>
        <v/>
      </c>
    </row>
    <row r="18" spans="1:8" x14ac:dyDescent="0.25">
      <c r="A18" s="49" t="str">
        <f>IF(D18="","",SUM($H$1:H18))</f>
        <v/>
      </c>
      <c r="B18" s="67"/>
      <c r="C18" s="40"/>
      <c r="D18" s="33"/>
      <c r="E18" s="60" t="s">
        <v>77</v>
      </c>
      <c r="F18" s="89">
        <f>SUM(G10:G17)</f>
        <v>0</v>
      </c>
      <c r="G18" s="46"/>
      <c r="H18" s="50" t="str">
        <f t="shared" si="3"/>
        <v/>
      </c>
    </row>
    <row r="19" spans="1:8" x14ac:dyDescent="0.25">
      <c r="A19" s="49"/>
      <c r="B19" s="59"/>
      <c r="C19" s="30"/>
      <c r="D19" s="31"/>
      <c r="E19" s="22"/>
      <c r="F19" s="32"/>
      <c r="G19" s="86"/>
      <c r="H19" s="50"/>
    </row>
    <row r="20" spans="1:8" x14ac:dyDescent="0.25">
      <c r="A20" s="49" t="str">
        <f>IF(D20="","",SUM($H$1:H20))</f>
        <v/>
      </c>
      <c r="B20" s="59" t="s">
        <v>38</v>
      </c>
      <c r="C20" s="29" t="s">
        <v>47</v>
      </c>
      <c r="D20" s="33"/>
      <c r="E20" s="34"/>
      <c r="F20" s="85"/>
      <c r="G20" s="86"/>
      <c r="H20" s="50" t="str">
        <f t="shared" si="3"/>
        <v/>
      </c>
    </row>
    <row r="21" spans="1:8" x14ac:dyDescent="0.25">
      <c r="A21" s="49" t="str">
        <f>IF(D21="","",SUM($H$1:H21))</f>
        <v/>
      </c>
      <c r="B21" s="59"/>
      <c r="C21" s="30"/>
      <c r="D21" s="31"/>
      <c r="E21" s="22"/>
      <c r="F21" s="32"/>
      <c r="G21" s="46"/>
      <c r="H21" s="50" t="str">
        <f t="shared" si="3"/>
        <v/>
      </c>
    </row>
    <row r="22" spans="1:8" ht="33.75" customHeight="1" x14ac:dyDescent="0.25">
      <c r="A22" s="49" t="str">
        <f>IF(D22="","",SUM($H$1:H22))</f>
        <v/>
      </c>
      <c r="B22" s="59" t="s">
        <v>39</v>
      </c>
      <c r="C22" s="28" t="s">
        <v>83</v>
      </c>
      <c r="D22" s="31"/>
      <c r="E22" s="22"/>
      <c r="F22" s="32"/>
      <c r="G22" s="46"/>
      <c r="H22" s="50" t="str">
        <f t="shared" si="3"/>
        <v/>
      </c>
    </row>
    <row r="23" spans="1:8" x14ac:dyDescent="0.25">
      <c r="A23" s="49" t="str">
        <f>IF(D23="","",SUM($H$1:H23))</f>
        <v/>
      </c>
      <c r="B23" s="59"/>
      <c r="C23" s="30"/>
      <c r="D23" s="31"/>
      <c r="E23" s="22"/>
      <c r="F23" s="32"/>
      <c r="G23" s="46"/>
      <c r="H23" s="50" t="str">
        <f t="shared" si="3"/>
        <v/>
      </c>
    </row>
    <row r="24" spans="1:8" ht="30" x14ac:dyDescent="0.25">
      <c r="A24" s="49" t="str">
        <f>IF(D24="","",SUM($H$1:H24))</f>
        <v/>
      </c>
      <c r="B24" s="59"/>
      <c r="C24" s="45" t="s">
        <v>90</v>
      </c>
      <c r="D24" s="35"/>
      <c r="E24" s="36"/>
      <c r="F24" s="36"/>
      <c r="G24" s="85"/>
      <c r="H24" s="50" t="str">
        <f t="shared" si="3"/>
        <v/>
      </c>
    </row>
    <row r="25" spans="1:8" x14ac:dyDescent="0.25">
      <c r="A25" s="49" t="str">
        <f>IF(D25="","",SUM($H$1:H25))</f>
        <v/>
      </c>
      <c r="B25" s="59"/>
      <c r="C25" s="38"/>
      <c r="D25" s="35"/>
      <c r="E25" s="36"/>
      <c r="F25" s="36"/>
      <c r="G25" s="85"/>
      <c r="H25" s="50" t="str">
        <f t="shared" si="3"/>
        <v/>
      </c>
    </row>
    <row r="26" spans="1:8" x14ac:dyDescent="0.25">
      <c r="A26" s="49" t="str">
        <f>IF(D26="","",SUM($H$1:H26))</f>
        <v/>
      </c>
      <c r="B26" s="59"/>
      <c r="C26" s="39" t="s">
        <v>26</v>
      </c>
      <c r="D26" s="35"/>
      <c r="E26" s="36"/>
      <c r="F26" s="36"/>
      <c r="G26" s="85"/>
      <c r="H26" s="50" t="str">
        <f t="shared" si="3"/>
        <v/>
      </c>
    </row>
    <row r="27" spans="1:8" x14ac:dyDescent="0.25">
      <c r="A27" s="49" t="str">
        <f>IF(D27="","",SUM($H$1:H27))</f>
        <v/>
      </c>
      <c r="B27" s="59"/>
      <c r="C27" s="38"/>
      <c r="D27" s="35"/>
      <c r="E27" s="36"/>
      <c r="F27" s="36"/>
      <c r="G27" s="85"/>
      <c r="H27" s="50" t="str">
        <f t="shared" si="3"/>
        <v/>
      </c>
    </row>
    <row r="28" spans="1:8" x14ac:dyDescent="0.25">
      <c r="A28" s="49">
        <f>IF(D28="","",SUM($H$1:H28))</f>
        <v>3</v>
      </c>
      <c r="B28" s="59"/>
      <c r="C28" s="38" t="s">
        <v>27</v>
      </c>
      <c r="D28" s="31" t="s">
        <v>5</v>
      </c>
      <c r="E28" s="37">
        <v>130</v>
      </c>
      <c r="F28" s="36"/>
      <c r="G28" s="85">
        <f t="shared" ref="G28:G30" si="5">E28*F28</f>
        <v>0</v>
      </c>
      <c r="H28" s="50">
        <f t="shared" si="3"/>
        <v>1</v>
      </c>
    </row>
    <row r="29" spans="1:8" x14ac:dyDescent="0.25">
      <c r="A29" s="49" t="str">
        <f>IF(D29="","",SUM($H$1:H29))</f>
        <v/>
      </c>
      <c r="B29" s="59"/>
      <c r="C29" s="38"/>
      <c r="D29" s="35"/>
      <c r="E29" s="37"/>
      <c r="F29" s="36"/>
      <c r="G29" s="85"/>
      <c r="H29" s="50" t="str">
        <f t="shared" si="3"/>
        <v/>
      </c>
    </row>
    <row r="30" spans="1:8" x14ac:dyDescent="0.25">
      <c r="A30" s="49">
        <f>IF(D30="","",SUM($H$1:H30))</f>
        <v>4</v>
      </c>
      <c r="B30" s="59"/>
      <c r="C30" s="38" t="s">
        <v>84</v>
      </c>
      <c r="D30" s="31" t="s">
        <v>5</v>
      </c>
      <c r="E30" s="37">
        <v>130</v>
      </c>
      <c r="F30" s="36"/>
      <c r="G30" s="85">
        <f t="shared" si="5"/>
        <v>0</v>
      </c>
      <c r="H30" s="50">
        <f t="shared" si="3"/>
        <v>1</v>
      </c>
    </row>
    <row r="31" spans="1:8" x14ac:dyDescent="0.25">
      <c r="A31" s="49" t="str">
        <f>IF(D31="","",SUM($H$1:H31))</f>
        <v/>
      </c>
      <c r="B31" s="59"/>
      <c r="C31" s="38"/>
      <c r="D31" s="35"/>
      <c r="E31" s="37"/>
      <c r="F31" s="36"/>
      <c r="G31" s="85">
        <f t="shared" ref="G31" si="6">E31*F31</f>
        <v>0</v>
      </c>
      <c r="H31" s="50" t="str">
        <f t="shared" si="3"/>
        <v/>
      </c>
    </row>
    <row r="32" spans="1:8" x14ac:dyDescent="0.25">
      <c r="A32" s="49" t="str">
        <f>IF(D32="","",SUM($H$1:H32))</f>
        <v/>
      </c>
      <c r="B32" s="59"/>
      <c r="C32" s="28" t="s">
        <v>32</v>
      </c>
      <c r="D32" s="35"/>
      <c r="E32" s="37"/>
      <c r="F32" s="36"/>
      <c r="G32" s="85"/>
      <c r="H32" s="50" t="str">
        <f t="shared" si="3"/>
        <v/>
      </c>
    </row>
    <row r="33" spans="1:8" x14ac:dyDescent="0.25">
      <c r="A33" s="49" t="str">
        <f>IF(D33="","",SUM($H$1:H33))</f>
        <v/>
      </c>
      <c r="B33" s="59"/>
      <c r="C33" s="38"/>
      <c r="D33" s="35"/>
      <c r="E33" s="37"/>
      <c r="F33" s="36"/>
      <c r="G33" s="85"/>
      <c r="H33" s="50" t="str">
        <f t="shared" si="3"/>
        <v/>
      </c>
    </row>
    <row r="34" spans="1:8" x14ac:dyDescent="0.25">
      <c r="A34" s="49">
        <f>IF(D34="","",SUM($H$1:H34))</f>
        <v>5</v>
      </c>
      <c r="B34" s="59"/>
      <c r="C34" s="30" t="s">
        <v>91</v>
      </c>
      <c r="D34" s="31" t="s">
        <v>5</v>
      </c>
      <c r="E34" s="47">
        <v>35</v>
      </c>
      <c r="F34" s="36"/>
      <c r="G34" s="85">
        <f t="shared" ref="G34" si="7">E34*F34</f>
        <v>0</v>
      </c>
      <c r="H34" s="50">
        <f t="shared" ref="H34" si="8">IF(D34="","",1)</f>
        <v>1</v>
      </c>
    </row>
    <row r="35" spans="1:8" x14ac:dyDescent="0.25">
      <c r="A35" s="49"/>
      <c r="B35" s="59"/>
      <c r="C35" s="30"/>
      <c r="D35" s="31"/>
      <c r="E35" s="47"/>
      <c r="F35" s="36"/>
      <c r="G35" s="85"/>
      <c r="H35" s="50"/>
    </row>
    <row r="36" spans="1:8" ht="30" x14ac:dyDescent="0.25">
      <c r="A36" s="49">
        <f>IF(D36="","",SUM($H$1:H36))</f>
        <v>6</v>
      </c>
      <c r="B36" s="59"/>
      <c r="C36" s="30" t="s">
        <v>92</v>
      </c>
      <c r="D36" s="31" t="s">
        <v>5</v>
      </c>
      <c r="E36" s="22"/>
      <c r="F36" s="32"/>
      <c r="G36" s="46">
        <f t="shared" ref="G36" si="9">E36*F36</f>
        <v>0</v>
      </c>
      <c r="H36" s="50">
        <f t="shared" si="3"/>
        <v>1</v>
      </c>
    </row>
    <row r="37" spans="1:8" x14ac:dyDescent="0.25">
      <c r="A37" s="49" t="str">
        <f>IF(D37="","",SUM($H$1:H37))</f>
        <v/>
      </c>
      <c r="B37" s="59"/>
      <c r="C37" s="38"/>
      <c r="D37" s="35"/>
      <c r="E37" s="37"/>
      <c r="F37" s="36"/>
      <c r="G37" s="85"/>
      <c r="H37" s="50" t="str">
        <f t="shared" si="3"/>
        <v/>
      </c>
    </row>
    <row r="38" spans="1:8" ht="27.75" customHeight="1" x14ac:dyDescent="0.25">
      <c r="A38" s="49" t="str">
        <f>IF(D38="","",SUM($H$1:H38))</f>
        <v/>
      </c>
      <c r="B38" s="59" t="s">
        <v>40</v>
      </c>
      <c r="C38" s="29" t="s">
        <v>93</v>
      </c>
      <c r="D38" s="35"/>
      <c r="E38" s="37"/>
      <c r="F38" s="36"/>
      <c r="G38" s="85"/>
      <c r="H38" s="50" t="str">
        <f t="shared" si="3"/>
        <v/>
      </c>
    </row>
    <row r="39" spans="1:8" x14ac:dyDescent="0.25">
      <c r="A39" s="49" t="str">
        <f>IF(D39="","",SUM($H$1:H39))</f>
        <v/>
      </c>
      <c r="B39" s="59"/>
      <c r="C39" s="38"/>
      <c r="D39" s="35"/>
      <c r="E39" s="37"/>
      <c r="F39" s="36"/>
      <c r="G39" s="85"/>
      <c r="H39" s="50" t="str">
        <f t="shared" si="3"/>
        <v/>
      </c>
    </row>
    <row r="40" spans="1:8" x14ac:dyDescent="0.25">
      <c r="A40" s="49" t="str">
        <f>IF(D40="","",SUM($H$1:H40))</f>
        <v/>
      </c>
      <c r="B40" s="59"/>
      <c r="C40" s="39" t="s">
        <v>28</v>
      </c>
      <c r="D40" s="35"/>
      <c r="E40" s="37"/>
      <c r="F40" s="36"/>
      <c r="G40" s="85"/>
      <c r="H40" s="50" t="str">
        <f t="shared" si="3"/>
        <v/>
      </c>
    </row>
    <row r="41" spans="1:8" x14ac:dyDescent="0.25">
      <c r="A41" s="49" t="str">
        <f>IF(D41="","",SUM($H$1:H41))</f>
        <v/>
      </c>
      <c r="B41" s="59"/>
      <c r="C41" s="38"/>
      <c r="D41" s="35"/>
      <c r="E41" s="37"/>
      <c r="F41" s="36"/>
      <c r="G41" s="85"/>
      <c r="H41" s="50" t="str">
        <f t="shared" si="3"/>
        <v/>
      </c>
    </row>
    <row r="42" spans="1:8" x14ac:dyDescent="0.25">
      <c r="A42" s="49">
        <f>IF(D42="","",SUM($H$1:H42))</f>
        <v>7</v>
      </c>
      <c r="B42" s="59"/>
      <c r="C42" s="30" t="s">
        <v>29</v>
      </c>
      <c r="D42" s="31" t="s">
        <v>5</v>
      </c>
      <c r="E42" s="23">
        <v>27</v>
      </c>
      <c r="F42" s="32"/>
      <c r="G42" s="46">
        <f t="shared" ref="G42" si="10">E42*F42</f>
        <v>0</v>
      </c>
      <c r="H42" s="50">
        <f t="shared" si="3"/>
        <v>1</v>
      </c>
    </row>
    <row r="43" spans="1:8" x14ac:dyDescent="0.25">
      <c r="A43" s="49" t="str">
        <f>IF(D43="","",SUM($H$1:H43))</f>
        <v/>
      </c>
      <c r="B43" s="59"/>
      <c r="C43" s="30"/>
      <c r="D43" s="31"/>
      <c r="E43" s="23"/>
      <c r="F43" s="32"/>
      <c r="G43" s="46"/>
      <c r="H43" s="50" t="str">
        <f t="shared" si="3"/>
        <v/>
      </c>
    </row>
    <row r="44" spans="1:8" x14ac:dyDescent="0.25">
      <c r="A44" s="49">
        <f>IF(D44="","",SUM($H$1:H44))</f>
        <v>8</v>
      </c>
      <c r="B44" s="59"/>
      <c r="C44" s="30" t="s">
        <v>30</v>
      </c>
      <c r="D44" s="31" t="s">
        <v>25</v>
      </c>
      <c r="E44" s="22">
        <v>1</v>
      </c>
      <c r="F44" s="32"/>
      <c r="G44" s="46">
        <f t="shared" ref="G44" si="11">E44*F44</f>
        <v>0</v>
      </c>
      <c r="H44" s="50">
        <f t="shared" si="3"/>
        <v>1</v>
      </c>
    </row>
    <row r="45" spans="1:8" x14ac:dyDescent="0.25">
      <c r="A45" s="49" t="str">
        <f>IF(D45="","",SUM($H$1:H45))</f>
        <v/>
      </c>
      <c r="B45" s="59"/>
      <c r="C45" s="30"/>
      <c r="D45" s="31"/>
      <c r="E45" s="23"/>
      <c r="F45" s="32"/>
      <c r="G45" s="46"/>
      <c r="H45" s="50" t="str">
        <f t="shared" si="3"/>
        <v/>
      </c>
    </row>
    <row r="46" spans="1:8" x14ac:dyDescent="0.25">
      <c r="A46" s="49"/>
      <c r="B46" s="59"/>
      <c r="C46" s="30"/>
      <c r="D46" s="31"/>
      <c r="E46" s="23"/>
      <c r="F46" s="32"/>
      <c r="G46" s="46"/>
      <c r="H46" s="50"/>
    </row>
    <row r="47" spans="1:8" x14ac:dyDescent="0.25">
      <c r="A47" s="49">
        <f>IF(D47="","",SUM($H$1:H47))</f>
        <v>9</v>
      </c>
      <c r="B47" s="59"/>
      <c r="C47" s="30" t="s">
        <v>31</v>
      </c>
      <c r="D47" s="31" t="s">
        <v>5</v>
      </c>
      <c r="E47" s="23">
        <v>27</v>
      </c>
      <c r="F47" s="32"/>
      <c r="G47" s="46">
        <f t="shared" ref="G47" si="12">E47*F47</f>
        <v>0</v>
      </c>
      <c r="H47" s="50">
        <f t="shared" si="3"/>
        <v>1</v>
      </c>
    </row>
    <row r="48" spans="1:8" x14ac:dyDescent="0.25">
      <c r="A48" s="49" t="str">
        <f>IF(D48="","",SUM($H$1:H48))</f>
        <v/>
      </c>
      <c r="B48" s="59"/>
      <c r="D48" s="31"/>
      <c r="E48" s="22"/>
      <c r="F48" s="32"/>
      <c r="G48" s="46"/>
      <c r="H48" s="50" t="str">
        <f t="shared" si="3"/>
        <v/>
      </c>
    </row>
    <row r="49" spans="1:8" x14ac:dyDescent="0.25">
      <c r="A49" s="49" t="str">
        <f>IF(D49="","",SUM($H$1:H49))</f>
        <v/>
      </c>
      <c r="B49" s="59"/>
      <c r="C49" s="28" t="s">
        <v>33</v>
      </c>
      <c r="D49" s="31"/>
      <c r="E49" s="22"/>
      <c r="F49" s="32"/>
      <c r="G49" s="46"/>
      <c r="H49" s="50" t="str">
        <f t="shared" si="3"/>
        <v/>
      </c>
    </row>
    <row r="50" spans="1:8" x14ac:dyDescent="0.25">
      <c r="A50" s="49" t="str">
        <f>IF(D50="","",SUM($H$1:H50))</f>
        <v/>
      </c>
      <c r="B50" s="59"/>
      <c r="C50" s="30"/>
      <c r="D50" s="31"/>
      <c r="E50" s="22"/>
      <c r="F50" s="32"/>
      <c r="G50" s="46"/>
      <c r="H50" s="50" t="str">
        <f t="shared" si="3"/>
        <v/>
      </c>
    </row>
    <row r="51" spans="1:8" ht="18.75" customHeight="1" x14ac:dyDescent="0.25">
      <c r="A51" s="49">
        <f>IF(D51="","",SUM($H$1:H51))</f>
        <v>10</v>
      </c>
      <c r="B51" s="59"/>
      <c r="C51" s="30" t="s">
        <v>94</v>
      </c>
      <c r="D51" s="31" t="s">
        <v>5</v>
      </c>
      <c r="E51" s="41">
        <v>4</v>
      </c>
      <c r="F51" s="32"/>
      <c r="G51" s="46">
        <f t="shared" ref="G51" si="13">E51*F51</f>
        <v>0</v>
      </c>
      <c r="H51" s="50">
        <f t="shared" si="3"/>
        <v>1</v>
      </c>
    </row>
    <row r="52" spans="1:8" x14ac:dyDescent="0.25">
      <c r="A52" s="49" t="str">
        <f>IF(D52="","",SUM($H$1:H52))</f>
        <v/>
      </c>
      <c r="B52" s="59"/>
      <c r="C52" s="30"/>
      <c r="D52" s="31"/>
      <c r="E52" s="22"/>
      <c r="F52" s="32"/>
      <c r="G52" s="46"/>
      <c r="H52" s="50" t="str">
        <f t="shared" si="3"/>
        <v/>
      </c>
    </row>
    <row r="53" spans="1:8" ht="45" x14ac:dyDescent="0.25">
      <c r="A53" s="49">
        <f>IF(D53="","",SUM($H$1:H53))</f>
        <v>11</v>
      </c>
      <c r="B53" s="59"/>
      <c r="C53" s="42" t="s">
        <v>95</v>
      </c>
      <c r="D53" s="31" t="s">
        <v>4</v>
      </c>
      <c r="E53" s="22">
        <v>8</v>
      </c>
      <c r="F53" s="32"/>
      <c r="G53" s="46">
        <f t="shared" ref="G53" si="14">E53*F53</f>
        <v>0</v>
      </c>
      <c r="H53" s="50">
        <f t="shared" si="3"/>
        <v>1</v>
      </c>
    </row>
    <row r="54" spans="1:8" x14ac:dyDescent="0.25">
      <c r="A54" s="49" t="str">
        <f>IF(D54="","",SUM($H$1:H54))</f>
        <v/>
      </c>
      <c r="B54" s="59"/>
      <c r="C54" s="30"/>
      <c r="D54" s="31"/>
      <c r="E54" s="22"/>
      <c r="F54" s="32"/>
      <c r="G54" s="46"/>
      <c r="H54" s="50" t="str">
        <f t="shared" si="3"/>
        <v/>
      </c>
    </row>
    <row r="55" spans="1:8" x14ac:dyDescent="0.25">
      <c r="A55" s="49" t="str">
        <f>IF(D55="","",SUM($H$1:H55))</f>
        <v/>
      </c>
      <c r="B55" s="59"/>
      <c r="C55" s="30" t="s">
        <v>96</v>
      </c>
      <c r="D55" s="31"/>
      <c r="E55" s="22"/>
      <c r="F55" s="32"/>
      <c r="G55" s="46"/>
      <c r="H55" s="50" t="str">
        <f>IF(D55="","",1)</f>
        <v/>
      </c>
    </row>
    <row r="56" spans="1:8" x14ac:dyDescent="0.25">
      <c r="A56" s="49"/>
      <c r="B56" s="59"/>
      <c r="C56" s="30"/>
      <c r="D56" s="31"/>
      <c r="E56" s="22"/>
      <c r="F56" s="32"/>
      <c r="G56" s="72">
        <f t="shared" ref="G56:G72" si="15">E56*F56</f>
        <v>0</v>
      </c>
      <c r="H56" s="50"/>
    </row>
    <row r="57" spans="1:8" ht="30" x14ac:dyDescent="0.25">
      <c r="A57" s="49">
        <f>IF(D57="","",SUM($H$1:H57))</f>
        <v>12</v>
      </c>
      <c r="B57" s="59"/>
      <c r="C57" s="30" t="s">
        <v>92</v>
      </c>
      <c r="D57" s="31" t="s">
        <v>4</v>
      </c>
      <c r="E57" s="22">
        <v>1</v>
      </c>
      <c r="F57" s="32"/>
      <c r="G57" s="72">
        <f t="shared" si="15"/>
        <v>0</v>
      </c>
      <c r="H57" s="50">
        <f t="shared" ref="H57" si="16">IF(D57="","",1)</f>
        <v>1</v>
      </c>
    </row>
    <row r="58" spans="1:8" x14ac:dyDescent="0.25">
      <c r="A58" s="49" t="str">
        <f>IF(D58="","",SUM($H$1:H58))</f>
        <v/>
      </c>
      <c r="B58" s="67"/>
      <c r="C58" s="40"/>
      <c r="D58" s="33"/>
      <c r="E58" s="34"/>
      <c r="F58" s="85"/>
      <c r="G58" s="72">
        <f t="shared" si="15"/>
        <v>0</v>
      </c>
      <c r="H58" s="50" t="str">
        <f t="shared" ref="H58:H59" si="17">IF(D58="","",1)</f>
        <v/>
      </c>
    </row>
    <row r="59" spans="1:8" x14ac:dyDescent="0.25">
      <c r="A59" s="49" t="str">
        <f>IF(D59="","",SUM($H$1:H59))</f>
        <v/>
      </c>
      <c r="B59" s="67"/>
      <c r="C59" s="40"/>
      <c r="D59" s="33"/>
      <c r="E59" s="60" t="s">
        <v>77</v>
      </c>
      <c r="F59" s="89">
        <f>SUM(G20:G58)</f>
        <v>0</v>
      </c>
      <c r="G59" s="72"/>
      <c r="H59" s="50" t="str">
        <f t="shared" si="17"/>
        <v/>
      </c>
    </row>
    <row r="60" spans="1:8" x14ac:dyDescent="0.25">
      <c r="A60" s="49" t="str">
        <f>IF(D60="","",SUM($H$1:H60))</f>
        <v/>
      </c>
      <c r="B60" s="59"/>
      <c r="C60" s="30"/>
      <c r="D60" s="31"/>
      <c r="E60" s="23"/>
      <c r="F60" s="46"/>
      <c r="G60" s="72">
        <f t="shared" si="15"/>
        <v>0</v>
      </c>
      <c r="H60" s="50" t="str">
        <f t="shared" si="3"/>
        <v/>
      </c>
    </row>
    <row r="61" spans="1:8" x14ac:dyDescent="0.25">
      <c r="A61" s="49" t="str">
        <f>IF(D61="","",SUM($H$1:H61))</f>
        <v/>
      </c>
      <c r="B61" s="59" t="s">
        <v>41</v>
      </c>
      <c r="C61" s="28" t="s">
        <v>48</v>
      </c>
      <c r="D61" s="31"/>
      <c r="E61" s="23"/>
      <c r="F61" s="43"/>
      <c r="G61" s="72">
        <f t="shared" si="15"/>
        <v>0</v>
      </c>
      <c r="H61" s="50" t="str">
        <f t="shared" si="3"/>
        <v/>
      </c>
    </row>
    <row r="62" spans="1:8" x14ac:dyDescent="0.25">
      <c r="A62" s="49" t="str">
        <f>IF(D62="","",SUM($H$1:H62))</f>
        <v/>
      </c>
      <c r="B62" s="59"/>
      <c r="C62" s="28"/>
      <c r="D62" s="31"/>
      <c r="E62" s="23"/>
      <c r="F62" s="43"/>
      <c r="G62" s="72">
        <f t="shared" si="15"/>
        <v>0</v>
      </c>
      <c r="H62" s="50" t="str">
        <f t="shared" si="3"/>
        <v/>
      </c>
    </row>
    <row r="63" spans="1:8" ht="30" x14ac:dyDescent="0.25">
      <c r="A63" s="49">
        <f>IF(D63="","",SUM($H$1:H63))</f>
        <v>13</v>
      </c>
      <c r="B63" s="59"/>
      <c r="C63" s="30" t="s">
        <v>50</v>
      </c>
      <c r="D63" s="31" t="s">
        <v>24</v>
      </c>
      <c r="E63" s="22">
        <v>1</v>
      </c>
      <c r="F63" s="32"/>
      <c r="G63" s="72">
        <f t="shared" si="15"/>
        <v>0</v>
      </c>
      <c r="H63" s="50">
        <f t="shared" si="3"/>
        <v>1</v>
      </c>
    </row>
    <row r="64" spans="1:8" x14ac:dyDescent="0.25">
      <c r="A64" s="49" t="str">
        <f>IF(D64="","",SUM($H$1:H64))</f>
        <v/>
      </c>
      <c r="B64" s="59"/>
      <c r="C64" s="30"/>
      <c r="D64" s="31"/>
      <c r="E64" s="23"/>
      <c r="F64" s="43"/>
      <c r="G64" s="72">
        <f t="shared" si="15"/>
        <v>0</v>
      </c>
      <c r="H64" s="50" t="str">
        <f t="shared" si="3"/>
        <v/>
      </c>
    </row>
    <row r="65" spans="1:8" ht="45" x14ac:dyDescent="0.25">
      <c r="A65" s="49">
        <f>IF(D65="","",SUM($H$1:H65))</f>
        <v>14</v>
      </c>
      <c r="B65" s="59"/>
      <c r="C65" s="66" t="s">
        <v>56</v>
      </c>
      <c r="D65" s="31" t="s">
        <v>24</v>
      </c>
      <c r="E65" s="31">
        <v>1</v>
      </c>
      <c r="F65" s="32"/>
      <c r="G65" s="72">
        <f t="shared" si="15"/>
        <v>0</v>
      </c>
      <c r="H65" s="50">
        <f t="shared" si="3"/>
        <v>1</v>
      </c>
    </row>
    <row r="66" spans="1:8" x14ac:dyDescent="0.25">
      <c r="A66" s="49" t="str">
        <f>IF(D66="","",SUM($H$1:H66))</f>
        <v/>
      </c>
      <c r="B66" s="67"/>
      <c r="C66" s="40"/>
      <c r="D66" s="33"/>
      <c r="E66" s="34"/>
      <c r="F66" s="85"/>
      <c r="G66" s="72">
        <f t="shared" si="15"/>
        <v>0</v>
      </c>
      <c r="H66" s="50" t="str">
        <f t="shared" ref="H66:H67" si="18">IF(D66="","",1)</f>
        <v/>
      </c>
    </row>
    <row r="67" spans="1:8" x14ac:dyDescent="0.25">
      <c r="A67" s="49" t="str">
        <f>IF(D67="","",SUM($H$1:H67))</f>
        <v/>
      </c>
      <c r="B67" s="67"/>
      <c r="C67" s="40"/>
      <c r="D67" s="33"/>
      <c r="E67" s="60" t="s">
        <v>77</v>
      </c>
      <c r="F67" s="89">
        <f>SUM(G60:G66)</f>
        <v>0</v>
      </c>
      <c r="G67" s="72"/>
      <c r="H67" s="50" t="str">
        <f t="shared" si="18"/>
        <v/>
      </c>
    </row>
    <row r="68" spans="1:8" x14ac:dyDescent="0.25">
      <c r="A68" s="49" t="str">
        <f>IF(D68="","",SUM($H$1:H68))</f>
        <v/>
      </c>
      <c r="B68" s="59"/>
      <c r="C68" s="30"/>
      <c r="D68" s="31"/>
      <c r="E68" s="23"/>
      <c r="F68" s="43"/>
      <c r="G68" s="72">
        <f t="shared" si="15"/>
        <v>0</v>
      </c>
      <c r="H68" s="50" t="str">
        <f t="shared" si="3"/>
        <v/>
      </c>
    </row>
    <row r="69" spans="1:8" x14ac:dyDescent="0.25">
      <c r="A69" s="49" t="str">
        <f>IF(D69="","",SUM($H$1:H69))</f>
        <v/>
      </c>
      <c r="B69" s="59" t="s">
        <v>43</v>
      </c>
      <c r="C69" s="28" t="s">
        <v>49</v>
      </c>
      <c r="D69" s="31"/>
      <c r="E69" s="23"/>
      <c r="F69" s="43"/>
      <c r="G69" s="72">
        <f t="shared" si="15"/>
        <v>0</v>
      </c>
      <c r="H69" s="50" t="str">
        <f t="shared" si="3"/>
        <v/>
      </c>
    </row>
    <row r="70" spans="1:8" x14ac:dyDescent="0.25">
      <c r="A70" s="49" t="str">
        <f>IF(D70="","",SUM($H$1:H70))</f>
        <v/>
      </c>
      <c r="B70" s="59"/>
      <c r="C70" s="28"/>
      <c r="D70" s="31"/>
      <c r="E70" s="23"/>
      <c r="F70" s="43"/>
      <c r="G70" s="72">
        <f t="shared" si="15"/>
        <v>0</v>
      </c>
      <c r="H70" s="50" t="str">
        <f t="shared" si="3"/>
        <v/>
      </c>
    </row>
    <row r="71" spans="1:8" ht="28.5" customHeight="1" x14ac:dyDescent="0.25">
      <c r="A71" s="49">
        <f>IF(D71="","",SUM($H$1:H71))</f>
        <v>15</v>
      </c>
      <c r="B71" s="59"/>
      <c r="C71" s="30" t="s">
        <v>85</v>
      </c>
      <c r="D71" s="31" t="s">
        <v>53</v>
      </c>
      <c r="E71" s="31">
        <v>1</v>
      </c>
      <c r="F71" s="32"/>
      <c r="G71" s="72">
        <f t="shared" si="15"/>
        <v>0</v>
      </c>
      <c r="H71" s="50">
        <f t="shared" si="3"/>
        <v>1</v>
      </c>
    </row>
    <row r="72" spans="1:8" x14ac:dyDescent="0.25">
      <c r="A72" s="49" t="str">
        <f>IF(D72="","",SUM($H$1:H72))</f>
        <v/>
      </c>
      <c r="B72" s="67"/>
      <c r="C72" s="40"/>
      <c r="D72" s="33"/>
      <c r="E72" s="34"/>
      <c r="F72" s="85"/>
      <c r="G72" s="72">
        <f t="shared" si="15"/>
        <v>0</v>
      </c>
      <c r="H72" s="50" t="str">
        <f t="shared" si="3"/>
        <v/>
      </c>
    </row>
    <row r="73" spans="1:8" x14ac:dyDescent="0.25">
      <c r="A73" s="49" t="str">
        <f>IF(D73="","",SUM($H$1:H73))</f>
        <v/>
      </c>
      <c r="B73" s="67"/>
      <c r="C73" s="40"/>
      <c r="D73" s="33"/>
      <c r="E73" s="60" t="s">
        <v>77</v>
      </c>
      <c r="F73" s="89">
        <f>SUM(G69:G72)</f>
        <v>0</v>
      </c>
      <c r="G73" s="46"/>
      <c r="H73" s="50" t="str">
        <f t="shared" si="3"/>
        <v/>
      </c>
    </row>
    <row r="74" spans="1:8" x14ac:dyDescent="0.25">
      <c r="A74" s="49" t="str">
        <f>IF(D74="","",SUM($H$1:H74))</f>
        <v/>
      </c>
      <c r="B74" s="59"/>
      <c r="C74" s="30"/>
      <c r="D74" s="31"/>
      <c r="E74" s="23"/>
      <c r="F74" s="43"/>
      <c r="G74" s="86"/>
      <c r="H74" s="50" t="str">
        <f t="shared" si="3"/>
        <v/>
      </c>
    </row>
    <row r="75" spans="1:8" x14ac:dyDescent="0.25">
      <c r="A75" s="49">
        <f>IF(D75="","",SUM($H$1:H75))</f>
        <v>16</v>
      </c>
      <c r="B75" s="59" t="s">
        <v>44</v>
      </c>
      <c r="C75" s="28" t="s">
        <v>51</v>
      </c>
      <c r="D75" s="31" t="s">
        <v>53</v>
      </c>
      <c r="E75" s="31">
        <v>1</v>
      </c>
      <c r="F75" s="48"/>
      <c r="G75" s="72">
        <f>E75*F75</f>
        <v>0</v>
      </c>
      <c r="H75" s="50">
        <f t="shared" si="3"/>
        <v>1</v>
      </c>
    </row>
    <row r="76" spans="1:8" x14ac:dyDescent="0.25">
      <c r="A76" s="49" t="str">
        <f>IF(D76="","",SUM($H$1:H76))</f>
        <v/>
      </c>
      <c r="B76" s="67"/>
      <c r="C76" s="40"/>
      <c r="D76" s="33"/>
      <c r="E76" s="34"/>
      <c r="F76" s="85"/>
      <c r="G76" s="46">
        <f t="shared" ref="G76" si="19">E76*F76</f>
        <v>0</v>
      </c>
      <c r="H76" s="50" t="str">
        <f t="shared" ref="H76:H77" si="20">IF(D76="","",1)</f>
        <v/>
      </c>
    </row>
    <row r="77" spans="1:8" x14ac:dyDescent="0.25">
      <c r="A77" s="49" t="str">
        <f>IF(D77="","",SUM($H$1:H77))</f>
        <v/>
      </c>
      <c r="B77" s="67"/>
      <c r="C77" s="40"/>
      <c r="D77" s="33"/>
      <c r="E77" s="60" t="s">
        <v>77</v>
      </c>
      <c r="F77" s="89">
        <f>SUM(G75:G76)</f>
        <v>0</v>
      </c>
      <c r="G77" s="46"/>
      <c r="H77" s="50" t="str">
        <f t="shared" si="20"/>
        <v/>
      </c>
    </row>
    <row r="78" spans="1:8" x14ac:dyDescent="0.25">
      <c r="A78" s="49" t="str">
        <f>IF(D78="","",SUM($H$1:H78))</f>
        <v/>
      </c>
      <c r="B78" s="59"/>
      <c r="C78" s="30"/>
      <c r="D78" s="31"/>
      <c r="E78" s="23"/>
      <c r="F78" s="43"/>
      <c r="G78" s="86"/>
      <c r="H78" s="50" t="str">
        <f t="shared" si="3"/>
        <v/>
      </c>
    </row>
    <row r="79" spans="1:8" x14ac:dyDescent="0.25">
      <c r="A79" s="49">
        <f>IF(D79="","",SUM($H$1:H79))</f>
        <v>17</v>
      </c>
      <c r="B79" s="59" t="s">
        <v>54</v>
      </c>
      <c r="C79" s="28" t="s">
        <v>52</v>
      </c>
      <c r="D79" s="31" t="s">
        <v>53</v>
      </c>
      <c r="E79" s="31">
        <v>1</v>
      </c>
      <c r="F79" s="48"/>
      <c r="G79" s="72">
        <f>E79*F79</f>
        <v>0</v>
      </c>
      <c r="H79" s="50">
        <f t="shared" si="3"/>
        <v>1</v>
      </c>
    </row>
    <row r="80" spans="1:8" x14ac:dyDescent="0.25">
      <c r="A80" s="49" t="str">
        <f>IF(D80="","",SUM($H$1:H80))</f>
        <v/>
      </c>
      <c r="B80" s="67"/>
      <c r="C80" s="40"/>
      <c r="D80" s="33"/>
      <c r="E80" s="34"/>
      <c r="F80" s="85"/>
      <c r="G80" s="46">
        <f t="shared" ref="G80" si="21">E80*F80</f>
        <v>0</v>
      </c>
      <c r="H80" s="50" t="str">
        <f t="shared" si="3"/>
        <v/>
      </c>
    </row>
    <row r="81" spans="1:8" x14ac:dyDescent="0.25">
      <c r="A81" s="49" t="str">
        <f>IF(D81="","",SUM($H$1:H81))</f>
        <v/>
      </c>
      <c r="B81" s="67"/>
      <c r="C81" s="40"/>
      <c r="D81" s="33"/>
      <c r="E81" s="60" t="s">
        <v>77</v>
      </c>
      <c r="F81" s="89">
        <f>SUM(G79:G80)</f>
        <v>0</v>
      </c>
      <c r="G81" s="46"/>
      <c r="H81" s="50" t="str">
        <f t="shared" si="3"/>
        <v/>
      </c>
    </row>
    <row r="82" spans="1:8" x14ac:dyDescent="0.25">
      <c r="A82" s="49" t="str">
        <f>IF(D82="","",SUM($H$1:H82))</f>
        <v/>
      </c>
      <c r="B82" s="59"/>
      <c r="C82" s="28"/>
      <c r="D82" s="31"/>
      <c r="E82" s="22"/>
      <c r="F82" s="99"/>
      <c r="G82" s="100"/>
      <c r="H82" s="50" t="str">
        <f t="shared" si="3"/>
        <v/>
      </c>
    </row>
    <row r="83" spans="1:8" s="62" customFormat="1" x14ac:dyDescent="0.25">
      <c r="A83" s="129" t="s">
        <v>35</v>
      </c>
      <c r="B83" s="130"/>
      <c r="C83" s="130"/>
      <c r="D83" s="130"/>
      <c r="E83" s="130"/>
      <c r="F83" s="131"/>
      <c r="G83" s="63">
        <f>SUM(G4:G82)</f>
        <v>0</v>
      </c>
      <c r="H83" s="61" t="str">
        <f t="shared" si="3"/>
        <v/>
      </c>
    </row>
    <row r="84" spans="1:8" s="62" customFormat="1" x14ac:dyDescent="0.25">
      <c r="A84" s="129" t="s">
        <v>6</v>
      </c>
      <c r="B84" s="130"/>
      <c r="C84" s="130"/>
      <c r="D84" s="130"/>
      <c r="E84" s="130"/>
      <c r="F84" s="131"/>
      <c r="G84" s="64">
        <f>G83*0.2</f>
        <v>0</v>
      </c>
      <c r="H84" s="61" t="str">
        <f t="shared" si="3"/>
        <v/>
      </c>
    </row>
    <row r="85" spans="1:8" s="62" customFormat="1" x14ac:dyDescent="0.25">
      <c r="A85" s="129" t="s">
        <v>7</v>
      </c>
      <c r="B85" s="130"/>
      <c r="C85" s="130"/>
      <c r="D85" s="130"/>
      <c r="E85" s="130"/>
      <c r="F85" s="131"/>
      <c r="G85" s="64">
        <f>SUM(G83:G84)</f>
        <v>0</v>
      </c>
      <c r="H85" s="61" t="str">
        <f t="shared" si="3"/>
        <v/>
      </c>
    </row>
    <row r="86" spans="1:8" x14ac:dyDescent="0.25">
      <c r="A86" s="49" t="str">
        <f>IF(D86="","",SUM($H$1:H86))</f>
        <v/>
      </c>
      <c r="B86" s="59"/>
      <c r="C86" s="30"/>
      <c r="D86" s="31"/>
      <c r="E86" s="23"/>
      <c r="F86" s="43"/>
      <c r="G86" s="86"/>
      <c r="H86" s="50" t="str">
        <f t="shared" si="3"/>
        <v/>
      </c>
    </row>
    <row r="87" spans="1:8" x14ac:dyDescent="0.25">
      <c r="A87" s="49" t="str">
        <f>IF(D87="","",SUM($H$1:H87))</f>
        <v/>
      </c>
      <c r="B87" s="59" t="s">
        <v>55</v>
      </c>
      <c r="C87" s="28" t="s">
        <v>57</v>
      </c>
      <c r="D87" s="31"/>
      <c r="E87" s="23"/>
      <c r="F87" s="43"/>
      <c r="G87" s="86"/>
      <c r="H87" s="50" t="str">
        <f t="shared" si="3"/>
        <v/>
      </c>
    </row>
    <row r="88" spans="1:8" x14ac:dyDescent="0.25">
      <c r="A88" s="49" t="str">
        <f>IF(D88="","",SUM($H$1:H88))</f>
        <v/>
      </c>
      <c r="B88" s="59"/>
      <c r="C88" s="30"/>
      <c r="D88" s="31"/>
      <c r="E88" s="23"/>
      <c r="F88" s="43"/>
      <c r="G88" s="86"/>
      <c r="H88" s="50" t="str">
        <f t="shared" si="3"/>
        <v/>
      </c>
    </row>
    <row r="89" spans="1:8" x14ac:dyDescent="0.25">
      <c r="A89" s="49" t="str">
        <f>IF(D89="","",SUM($H$1:H89))</f>
        <v/>
      </c>
      <c r="B89" s="90" t="s">
        <v>58</v>
      </c>
      <c r="C89" s="75" t="s">
        <v>78</v>
      </c>
      <c r="D89" s="74"/>
      <c r="E89" s="74"/>
      <c r="F89" s="101"/>
      <c r="G89" s="101"/>
      <c r="H89" s="50" t="str">
        <f t="shared" si="3"/>
        <v/>
      </c>
    </row>
    <row r="90" spans="1:8" x14ac:dyDescent="0.25">
      <c r="A90" s="49" t="str">
        <f>IF(D90="","",SUM($H$1:H90))</f>
        <v/>
      </c>
      <c r="B90" s="44"/>
      <c r="C90" s="26"/>
      <c r="D90" s="2"/>
      <c r="E90" s="3"/>
      <c r="F90" s="4"/>
      <c r="G90" s="72">
        <f>E90*F90</f>
        <v>0</v>
      </c>
      <c r="H90" s="50" t="str">
        <f t="shared" ref="H90:H109" si="22">IF(D90="","",1)</f>
        <v/>
      </c>
    </row>
    <row r="91" spans="1:8" x14ac:dyDescent="0.25">
      <c r="A91" s="49">
        <f>IF(D91="","",SUM($H$1:H91))</f>
        <v>18</v>
      </c>
      <c r="B91" s="44"/>
      <c r="C91" s="105" t="s">
        <v>86</v>
      </c>
      <c r="D91" s="2" t="s">
        <v>53</v>
      </c>
      <c r="E91" s="31">
        <v>1</v>
      </c>
      <c r="F91" s="48"/>
      <c r="G91" s="72">
        <f>E91*F91</f>
        <v>0</v>
      </c>
      <c r="H91" s="50">
        <f t="shared" si="22"/>
        <v>1</v>
      </c>
    </row>
    <row r="92" spans="1:8" x14ac:dyDescent="0.25">
      <c r="A92" s="49"/>
      <c r="B92" s="44"/>
      <c r="C92" s="105"/>
      <c r="D92" s="2"/>
      <c r="E92" s="31"/>
      <c r="F92" s="48"/>
      <c r="G92" s="72"/>
      <c r="H92" s="50"/>
    </row>
    <row r="93" spans="1:8" x14ac:dyDescent="0.25">
      <c r="A93" s="49"/>
      <c r="B93" s="44"/>
      <c r="C93" s="105"/>
      <c r="D93" s="2"/>
      <c r="E93" s="31"/>
      <c r="F93" s="48"/>
      <c r="G93" s="72"/>
      <c r="H93" s="50"/>
    </row>
    <row r="94" spans="1:8" x14ac:dyDescent="0.25">
      <c r="A94" s="49"/>
      <c r="B94" s="44"/>
      <c r="C94" s="105"/>
      <c r="D94" s="2"/>
      <c r="E94" s="31"/>
      <c r="F94" s="48"/>
      <c r="G94" s="72"/>
      <c r="H94" s="50"/>
    </row>
    <row r="95" spans="1:8" x14ac:dyDescent="0.25">
      <c r="A95" s="49"/>
      <c r="B95" s="44"/>
      <c r="C95" s="105"/>
      <c r="D95" s="2"/>
      <c r="E95" s="31"/>
      <c r="F95" s="48"/>
      <c r="G95" s="72"/>
      <c r="H95" s="50"/>
    </row>
    <row r="96" spans="1:8" x14ac:dyDescent="0.25">
      <c r="A96" s="49" t="str">
        <f>IF(D96="","",SUM($H$1:H96))</f>
        <v/>
      </c>
      <c r="B96" s="68"/>
      <c r="C96" s="24"/>
      <c r="D96" s="21"/>
      <c r="E96" s="5"/>
      <c r="F96" s="4"/>
      <c r="G96" s="86"/>
      <c r="H96" s="50" t="str">
        <f t="shared" si="22"/>
        <v/>
      </c>
    </row>
    <row r="97" spans="1:8" s="57" customFormat="1" x14ac:dyDescent="0.25">
      <c r="A97" s="132" t="s">
        <v>79</v>
      </c>
      <c r="B97" s="132"/>
      <c r="C97" s="132"/>
      <c r="D97" s="132"/>
      <c r="E97" s="132"/>
      <c r="F97" s="132"/>
      <c r="G97" s="65">
        <f>SUM(G87:G96)</f>
        <v>0</v>
      </c>
      <c r="H97" s="55" t="str">
        <f t="shared" si="22"/>
        <v/>
      </c>
    </row>
    <row r="98" spans="1:8" s="57" customFormat="1" x14ac:dyDescent="0.25">
      <c r="A98" s="129" t="s">
        <v>6</v>
      </c>
      <c r="B98" s="130"/>
      <c r="C98" s="130"/>
      <c r="D98" s="130"/>
      <c r="E98" s="130"/>
      <c r="F98" s="131"/>
      <c r="G98" s="64">
        <f>G97*0.2</f>
        <v>0</v>
      </c>
      <c r="H98" s="55" t="str">
        <f t="shared" si="22"/>
        <v/>
      </c>
    </row>
    <row r="99" spans="1:8" s="57" customFormat="1" x14ac:dyDescent="0.25">
      <c r="A99" s="132" t="s">
        <v>80</v>
      </c>
      <c r="B99" s="132"/>
      <c r="C99" s="132"/>
      <c r="D99" s="132"/>
      <c r="E99" s="132"/>
      <c r="F99" s="132"/>
      <c r="G99" s="65">
        <f>SUM(G97:G98)</f>
        <v>0</v>
      </c>
      <c r="H99" s="55" t="str">
        <f t="shared" si="22"/>
        <v/>
      </c>
    </row>
    <row r="100" spans="1:8" x14ac:dyDescent="0.25">
      <c r="A100" s="49" t="str">
        <f>IF(D100="","",SUM($H$1:H100))</f>
        <v/>
      </c>
      <c r="B100" s="71"/>
      <c r="C100" s="102"/>
      <c r="D100" s="58"/>
      <c r="E100" s="58"/>
      <c r="F100" s="97"/>
      <c r="G100" s="103"/>
      <c r="H100" s="50" t="str">
        <f t="shared" si="22"/>
        <v/>
      </c>
    </row>
    <row r="101" spans="1:8" x14ac:dyDescent="0.25">
      <c r="A101" s="49" t="str">
        <f>IF(D101="","",SUM($H$1:H101))</f>
        <v/>
      </c>
      <c r="B101" s="90" t="s">
        <v>59</v>
      </c>
      <c r="C101" s="75" t="s">
        <v>97</v>
      </c>
      <c r="D101" s="74"/>
      <c r="E101" s="74"/>
      <c r="F101" s="101"/>
      <c r="G101" s="104"/>
      <c r="H101" s="50" t="str">
        <f t="shared" si="22"/>
        <v/>
      </c>
    </row>
    <row r="102" spans="1:8" x14ac:dyDescent="0.25">
      <c r="A102" s="49" t="str">
        <f>IF(D102="","",SUM($H$1:H102))</f>
        <v/>
      </c>
      <c r="B102" s="44"/>
      <c r="C102" s="26"/>
      <c r="D102" s="2"/>
      <c r="E102" s="3"/>
      <c r="F102" s="4"/>
      <c r="G102" s="86"/>
      <c r="H102" s="50" t="str">
        <f t="shared" si="22"/>
        <v/>
      </c>
    </row>
    <row r="103" spans="1:8" x14ac:dyDescent="0.25">
      <c r="A103" s="49"/>
      <c r="B103" s="44"/>
      <c r="C103" s="108" t="s">
        <v>88</v>
      </c>
      <c r="D103" s="2"/>
      <c r="E103" s="3"/>
      <c r="F103" s="107"/>
      <c r="G103" s="86"/>
      <c r="H103" s="50"/>
    </row>
    <row r="104" spans="1:8" x14ac:dyDescent="0.25">
      <c r="A104" s="49"/>
      <c r="B104" s="44"/>
      <c r="C104" s="26"/>
      <c r="D104" s="2"/>
      <c r="E104" s="3"/>
      <c r="F104" s="107"/>
      <c r="G104" s="86"/>
      <c r="H104" s="50"/>
    </row>
    <row r="105" spans="1:8" ht="30" x14ac:dyDescent="0.25">
      <c r="A105" s="49">
        <f>IF(D105="","",SUM($H$1:H105))</f>
        <v>19</v>
      </c>
      <c r="B105" s="44"/>
      <c r="C105" s="106" t="s">
        <v>34</v>
      </c>
      <c r="D105" s="2" t="s">
        <v>5</v>
      </c>
      <c r="E105" s="41">
        <v>166</v>
      </c>
      <c r="F105" s="48"/>
      <c r="G105" s="72">
        <f>E105*F105</f>
        <v>0</v>
      </c>
      <c r="H105" s="50">
        <f t="shared" si="22"/>
        <v>1</v>
      </c>
    </row>
    <row r="106" spans="1:8" x14ac:dyDescent="0.25">
      <c r="A106" s="49"/>
      <c r="B106" s="44"/>
      <c r="C106" s="106"/>
      <c r="D106" s="2"/>
      <c r="E106" s="41"/>
      <c r="F106" s="48"/>
      <c r="G106" s="72"/>
      <c r="H106" s="50"/>
    </row>
    <row r="107" spans="1:8" x14ac:dyDescent="0.25">
      <c r="A107" s="49"/>
      <c r="B107" s="44"/>
      <c r="C107" s="106"/>
      <c r="D107" s="2"/>
      <c r="E107" s="41"/>
      <c r="F107" s="48"/>
      <c r="G107" s="72"/>
      <c r="H107" s="50"/>
    </row>
    <row r="108" spans="1:8" x14ac:dyDescent="0.25">
      <c r="A108" s="49"/>
      <c r="B108" s="44"/>
      <c r="C108" s="106"/>
      <c r="D108" s="2"/>
      <c r="E108" s="41"/>
      <c r="F108" s="48"/>
      <c r="G108" s="72"/>
      <c r="H108" s="50"/>
    </row>
    <row r="109" spans="1:8" x14ac:dyDescent="0.25">
      <c r="A109" s="49" t="str">
        <f>IF(D109="","",SUM($H$1:H109))</f>
        <v/>
      </c>
      <c r="B109" s="68"/>
      <c r="C109" s="24"/>
      <c r="D109" s="21"/>
      <c r="E109" s="5"/>
      <c r="F109" s="4"/>
      <c r="G109" s="86"/>
      <c r="H109" s="50" t="str">
        <f t="shared" si="22"/>
        <v/>
      </c>
    </row>
    <row r="110" spans="1:8" s="57" customFormat="1" x14ac:dyDescent="0.25">
      <c r="A110" s="132" t="s">
        <v>81</v>
      </c>
      <c r="B110" s="132"/>
      <c r="C110" s="132"/>
      <c r="D110" s="132"/>
      <c r="E110" s="132"/>
      <c r="F110" s="132"/>
      <c r="G110" s="65">
        <f>SUM(G101:G109)</f>
        <v>0</v>
      </c>
      <c r="H110" s="55" t="str">
        <f t="shared" ref="H110:H112" si="23">IF(D110="","",1)</f>
        <v/>
      </c>
    </row>
    <row r="111" spans="1:8" s="57" customFormat="1" x14ac:dyDescent="0.25">
      <c r="A111" s="129" t="s">
        <v>6</v>
      </c>
      <c r="B111" s="130"/>
      <c r="C111" s="130"/>
      <c r="D111" s="130"/>
      <c r="E111" s="130"/>
      <c r="F111" s="131"/>
      <c r="G111" s="64">
        <f>G110*0.2</f>
        <v>0</v>
      </c>
      <c r="H111" s="55" t="str">
        <f t="shared" si="23"/>
        <v/>
      </c>
    </row>
    <row r="112" spans="1:8" s="57" customFormat="1" x14ac:dyDescent="0.25">
      <c r="A112" s="132" t="s">
        <v>82</v>
      </c>
      <c r="B112" s="132"/>
      <c r="C112" s="132"/>
      <c r="D112" s="132"/>
      <c r="E112" s="132"/>
      <c r="F112" s="132"/>
      <c r="G112" s="65">
        <f>SUM(G110:G111)</f>
        <v>0</v>
      </c>
      <c r="H112" s="55" t="str">
        <f t="shared" si="23"/>
        <v/>
      </c>
    </row>
  </sheetData>
  <mergeCells count="10">
    <mergeCell ref="A98:F98"/>
    <mergeCell ref="A99:F99"/>
    <mergeCell ref="A111:F111"/>
    <mergeCell ref="A112:F112"/>
    <mergeCell ref="A1:G1"/>
    <mergeCell ref="A83:F83"/>
    <mergeCell ref="A84:F84"/>
    <mergeCell ref="A85:F85"/>
    <mergeCell ref="A97:F97"/>
    <mergeCell ref="A110:F110"/>
  </mergeCells>
  <printOptions horizontalCentered="1"/>
  <pageMargins left="0.19685039370078741" right="0.19685039370078741" top="0.98425196850393704" bottom="0.98425196850393704" header="0.31496062992125984" footer="0.31496062992125984"/>
  <pageSetup paperSize="9" scale="85" orientation="portrait" verticalDpi="300" r:id="rId1"/>
  <headerFooter>
    <oddHeader>&amp;L&amp;"times,Gras"&amp;10NANCY - HOTEL DES PAGES
&amp;"times,Normal"Restauration des couvertures, charpentes, façades et menuiseries 
de l'Hôtel des Pages. TRANCHE 2&amp;R&amp;"times,Gras"&amp;10DCE - CDPGF&amp;"times,Normal"&amp;11
Juillet 2025</oddHeader>
    <oddFooter>Page &amp;P</oddFooter>
  </headerFooter>
  <rowBreaks count="1" manualBreakCount="1">
    <brk id="8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pdg7</vt:lpstr>
      <vt:lpstr>LOT 7 Peint</vt:lpstr>
      <vt:lpstr>'LOT 7 Peint'!Impression_des_titres</vt:lpstr>
      <vt:lpstr>'LOT 7 Peint'!Zone_d_impression</vt:lpstr>
      <vt:lpstr>'pdg7'!Zone_d_impression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Philippe Grandfils</cp:lastModifiedBy>
  <cp:lastPrinted>2025-07-24T07:43:40Z</cp:lastPrinted>
  <dcterms:created xsi:type="dcterms:W3CDTF">2025-07-09T14:54:30Z</dcterms:created>
  <dcterms:modified xsi:type="dcterms:W3CDTF">2025-07-24T07:49:49Z</dcterms:modified>
</cp:coreProperties>
</file>